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john.lee/Downloads/"/>
    </mc:Choice>
  </mc:AlternateContent>
  <xr:revisionPtr revIDLastSave="0" documentId="13_ncr:1_{B805022F-DA5E-8A43-BDA8-50B08B48ACDB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1.SS26_Style Level_RRP_WSP" sheetId="6" r:id="rId1"/>
  </sheets>
  <definedNames>
    <definedName name="_xlnm._FilterDatabase" localSheetId="0" hidden="1">'1.SS26_Style Level_RRP_WSP'!$A$7:$CP$565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200" i="6" l="1"/>
  <c r="BI199" i="6"/>
  <c r="BI215" i="6"/>
  <c r="BI214" i="6"/>
  <c r="BI422" i="6" l="1"/>
  <c r="BI421" i="6"/>
  <c r="CM565" i="6"/>
  <c r="CM564" i="6"/>
  <c r="CM563" i="6"/>
  <c r="CM562" i="6"/>
  <c r="CM561" i="6"/>
  <c r="CM560" i="6"/>
  <c r="CM559" i="6"/>
  <c r="CM558" i="6"/>
  <c r="CM557" i="6"/>
  <c r="CM556" i="6"/>
  <c r="CM555" i="6"/>
  <c r="CM554" i="6"/>
  <c r="CM553" i="6"/>
  <c r="CM552" i="6"/>
  <c r="CM551" i="6"/>
  <c r="CM550" i="6"/>
  <c r="CM549" i="6"/>
  <c r="CM548" i="6"/>
  <c r="CM547" i="6"/>
  <c r="CM546" i="6"/>
  <c r="CM545" i="6"/>
  <c r="CM544" i="6"/>
  <c r="CM543" i="6"/>
  <c r="CM542" i="6"/>
  <c r="CM541" i="6"/>
  <c r="CM540" i="6"/>
  <c r="CM539" i="6"/>
  <c r="CM538" i="6"/>
  <c r="CM537" i="6"/>
  <c r="CM536" i="6"/>
  <c r="CM535" i="6"/>
  <c r="CM534" i="6"/>
  <c r="CM533" i="6"/>
  <c r="CM532" i="6"/>
  <c r="CM531" i="6"/>
  <c r="CM530" i="6"/>
  <c r="CM529" i="6"/>
  <c r="CM528" i="6"/>
  <c r="CM527" i="6"/>
  <c r="CM526" i="6"/>
  <c r="CM525" i="6"/>
  <c r="CM524" i="6"/>
  <c r="CM523" i="6"/>
  <c r="CM522" i="6"/>
  <c r="CM521" i="6"/>
  <c r="CM520" i="6"/>
  <c r="CM519" i="6"/>
  <c r="CM518" i="6"/>
  <c r="CM517" i="6"/>
  <c r="CM516" i="6"/>
  <c r="CM515" i="6"/>
  <c r="CM514" i="6"/>
  <c r="CM513" i="6"/>
  <c r="CM512" i="6"/>
  <c r="CM511" i="6"/>
  <c r="CM510" i="6"/>
  <c r="CM509" i="6"/>
  <c r="CM508" i="6"/>
  <c r="CM507" i="6"/>
  <c r="CM506" i="6"/>
  <c r="CM505" i="6"/>
  <c r="CM504" i="6"/>
  <c r="CM503" i="6"/>
  <c r="CM502" i="6"/>
  <c r="CM501" i="6"/>
  <c r="CM500" i="6"/>
  <c r="CM499" i="6"/>
  <c r="CM498" i="6"/>
  <c r="CM497" i="6"/>
  <c r="CM496" i="6"/>
  <c r="CM495" i="6"/>
  <c r="CM494" i="6"/>
  <c r="CM493" i="6"/>
  <c r="CM492" i="6"/>
  <c r="CM491" i="6"/>
  <c r="CM490" i="6"/>
  <c r="CM489" i="6"/>
  <c r="CM488" i="6"/>
  <c r="CM487" i="6"/>
  <c r="CM486" i="6"/>
  <c r="CM485" i="6"/>
  <c r="CM484" i="6"/>
  <c r="CM483" i="6"/>
  <c r="CM482" i="6"/>
  <c r="CM481" i="6"/>
  <c r="CM480" i="6"/>
  <c r="CM479" i="6"/>
  <c r="CM478" i="6"/>
  <c r="CM477" i="6"/>
  <c r="CM476" i="6"/>
  <c r="CM475" i="6"/>
  <c r="CM474" i="6"/>
  <c r="CM473" i="6"/>
  <c r="CM472" i="6"/>
  <c r="CM471" i="6"/>
  <c r="CM470" i="6"/>
  <c r="CM469" i="6"/>
  <c r="CM468" i="6"/>
  <c r="CM467" i="6"/>
  <c r="CM466" i="6"/>
  <c r="CM465" i="6"/>
  <c r="CM464" i="6"/>
  <c r="CM463" i="6"/>
  <c r="CM462" i="6"/>
  <c r="CM461" i="6"/>
  <c r="CM460" i="6"/>
  <c r="CM459" i="6"/>
  <c r="CM458" i="6"/>
  <c r="CM457" i="6"/>
  <c r="CM456" i="6"/>
  <c r="CM455" i="6"/>
  <c r="CM454" i="6"/>
  <c r="CM453" i="6"/>
  <c r="CM452" i="6"/>
  <c r="CM451" i="6"/>
  <c r="CM450" i="6"/>
  <c r="CM449" i="6"/>
  <c r="CM448" i="6"/>
  <c r="CM447" i="6"/>
  <c r="CM446" i="6"/>
  <c r="CM445" i="6"/>
  <c r="CM444" i="6"/>
  <c r="CM443" i="6"/>
  <c r="CM442" i="6"/>
  <c r="CM441" i="6"/>
  <c r="CM440" i="6"/>
  <c r="CM439" i="6"/>
  <c r="CM438" i="6"/>
  <c r="CM437" i="6"/>
  <c r="CM436" i="6"/>
  <c r="CM435" i="6"/>
  <c r="CM434" i="6"/>
  <c r="CM433" i="6"/>
  <c r="CM432" i="6"/>
  <c r="CM431" i="6"/>
  <c r="CM430" i="6"/>
  <c r="CM429" i="6"/>
  <c r="CM428" i="6"/>
  <c r="CM427" i="6"/>
  <c r="CM426" i="6"/>
  <c r="CM425" i="6"/>
  <c r="CM424" i="6"/>
  <c r="CM423" i="6"/>
  <c r="CM422" i="6"/>
  <c r="CM421" i="6"/>
  <c r="CM420" i="6"/>
  <c r="CM419" i="6"/>
  <c r="CM418" i="6"/>
  <c r="CM417" i="6"/>
  <c r="CM416" i="6"/>
  <c r="CM415" i="6"/>
  <c r="CM414" i="6"/>
  <c r="CM413" i="6"/>
  <c r="CM412" i="6"/>
  <c r="CM411" i="6"/>
  <c r="CM410" i="6"/>
  <c r="CM409" i="6"/>
  <c r="CM408" i="6"/>
  <c r="CM407" i="6"/>
  <c r="CM406" i="6"/>
  <c r="CM405" i="6"/>
  <c r="CM404" i="6"/>
  <c r="CM403" i="6"/>
  <c r="CM402" i="6"/>
  <c r="CM401" i="6"/>
  <c r="CM400" i="6"/>
  <c r="CM399" i="6"/>
  <c r="CM398" i="6"/>
  <c r="CM397" i="6"/>
  <c r="CM396" i="6"/>
  <c r="CM395" i="6"/>
  <c r="CM394" i="6"/>
  <c r="CM393" i="6"/>
  <c r="CM392" i="6"/>
  <c r="CM391" i="6"/>
  <c r="CM390" i="6"/>
  <c r="CM389" i="6"/>
  <c r="CM388" i="6"/>
  <c r="CM387" i="6"/>
  <c r="CM386" i="6"/>
  <c r="CM385" i="6"/>
  <c r="CM384" i="6"/>
  <c r="CM383" i="6"/>
  <c r="CM382" i="6"/>
  <c r="CM381" i="6"/>
  <c r="CM380" i="6"/>
  <c r="CM379" i="6"/>
  <c r="CM378" i="6"/>
  <c r="CM377" i="6"/>
  <c r="CM376" i="6"/>
  <c r="CM375" i="6"/>
  <c r="CM374" i="6"/>
  <c r="CM373" i="6"/>
  <c r="CM372" i="6"/>
  <c r="CM371" i="6"/>
  <c r="CM370" i="6"/>
  <c r="CM369" i="6"/>
  <c r="CM368" i="6"/>
  <c r="CM367" i="6"/>
  <c r="CM366" i="6"/>
  <c r="CM365" i="6"/>
  <c r="CM364" i="6"/>
  <c r="CM363" i="6"/>
  <c r="CM362" i="6"/>
  <c r="CM361" i="6"/>
  <c r="CM360" i="6"/>
  <c r="CM359" i="6"/>
  <c r="CM358" i="6"/>
  <c r="CM357" i="6"/>
  <c r="CM356" i="6"/>
  <c r="CM355" i="6"/>
  <c r="CM354" i="6"/>
  <c r="CM353" i="6"/>
  <c r="CM352" i="6"/>
  <c r="CM351" i="6"/>
  <c r="CM350" i="6"/>
  <c r="CM349" i="6"/>
  <c r="CM348" i="6"/>
  <c r="CM347" i="6"/>
  <c r="CM346" i="6"/>
  <c r="CM345" i="6"/>
  <c r="CM344" i="6"/>
  <c r="CM343" i="6"/>
  <c r="CM342" i="6"/>
  <c r="CM341" i="6"/>
  <c r="CM340" i="6"/>
  <c r="CM339" i="6"/>
  <c r="CM338" i="6"/>
  <c r="CM337" i="6"/>
  <c r="CM336" i="6"/>
  <c r="CM335" i="6"/>
  <c r="CM334" i="6"/>
  <c r="CM333" i="6"/>
  <c r="CM332" i="6"/>
  <c r="CM331" i="6"/>
  <c r="CM330" i="6"/>
  <c r="CM329" i="6"/>
  <c r="CM328" i="6"/>
  <c r="CM327" i="6"/>
  <c r="CM326" i="6"/>
  <c r="CM325" i="6"/>
  <c r="CM324" i="6"/>
  <c r="CM323" i="6"/>
  <c r="CM322" i="6"/>
  <c r="CM321" i="6"/>
  <c r="CM320" i="6"/>
  <c r="CM319" i="6"/>
  <c r="CM318" i="6"/>
  <c r="CM317" i="6"/>
  <c r="CM316" i="6"/>
  <c r="CM315" i="6"/>
  <c r="CM314" i="6"/>
  <c r="CM313" i="6"/>
  <c r="CM312" i="6"/>
  <c r="CM311" i="6"/>
  <c r="CM310" i="6"/>
  <c r="CM309" i="6"/>
  <c r="CM308" i="6"/>
  <c r="CM307" i="6"/>
  <c r="CM306" i="6"/>
  <c r="CM305" i="6"/>
  <c r="CM304" i="6"/>
  <c r="CM303" i="6"/>
  <c r="CM302" i="6"/>
  <c r="CM301" i="6"/>
  <c r="CM300" i="6"/>
  <c r="CM299" i="6"/>
  <c r="CM298" i="6"/>
  <c r="CM297" i="6"/>
  <c r="CM296" i="6"/>
  <c r="CM295" i="6"/>
  <c r="CM294" i="6"/>
  <c r="CM293" i="6"/>
  <c r="CM292" i="6"/>
  <c r="CM291" i="6"/>
  <c r="CM290" i="6"/>
  <c r="CM289" i="6"/>
  <c r="CM288" i="6"/>
  <c r="CM287" i="6"/>
  <c r="CM286" i="6"/>
  <c r="CM285" i="6"/>
  <c r="CM284" i="6"/>
  <c r="CM283" i="6"/>
  <c r="CM282" i="6"/>
  <c r="CM281" i="6"/>
  <c r="CM280" i="6"/>
  <c r="CM279" i="6"/>
  <c r="CM278" i="6"/>
  <c r="CM277" i="6"/>
  <c r="CM276" i="6"/>
  <c r="CM275" i="6"/>
  <c r="CM274" i="6"/>
  <c r="CM273" i="6"/>
  <c r="CM272" i="6"/>
  <c r="CM271" i="6"/>
  <c r="CM270" i="6"/>
  <c r="CM269" i="6"/>
  <c r="CM268" i="6"/>
  <c r="CM267" i="6"/>
  <c r="CM266" i="6"/>
  <c r="CM265" i="6"/>
  <c r="CM264" i="6"/>
  <c r="CM263" i="6"/>
  <c r="CM262" i="6"/>
  <c r="CM261" i="6"/>
  <c r="CM260" i="6"/>
  <c r="CM259" i="6"/>
  <c r="CM258" i="6"/>
  <c r="CM257" i="6"/>
  <c r="CM256" i="6"/>
  <c r="CM255" i="6"/>
  <c r="CM254" i="6"/>
  <c r="CM253" i="6"/>
  <c r="CM252" i="6"/>
  <c r="CM251" i="6"/>
  <c r="CM250" i="6"/>
  <c r="CM249" i="6"/>
  <c r="CM248" i="6"/>
  <c r="CM247" i="6"/>
  <c r="CM246" i="6"/>
  <c r="CM245" i="6"/>
  <c r="CM244" i="6"/>
  <c r="CM243" i="6"/>
  <c r="CM242" i="6"/>
  <c r="CM241" i="6"/>
  <c r="CM240" i="6"/>
  <c r="CM239" i="6"/>
  <c r="CM238" i="6"/>
  <c r="CM237" i="6"/>
  <c r="CM236" i="6"/>
  <c r="CM235" i="6"/>
  <c r="CM234" i="6"/>
  <c r="CM233" i="6"/>
  <c r="CM232" i="6"/>
  <c r="CM231" i="6"/>
  <c r="CM230" i="6"/>
  <c r="CM229" i="6"/>
  <c r="CM228" i="6"/>
  <c r="CM227" i="6"/>
  <c r="CM226" i="6"/>
  <c r="CM225" i="6"/>
  <c r="CM224" i="6"/>
  <c r="CM223" i="6"/>
  <c r="CM222" i="6"/>
  <c r="CM221" i="6"/>
  <c r="CM220" i="6"/>
  <c r="CM219" i="6"/>
  <c r="CM218" i="6"/>
  <c r="CM217" i="6"/>
  <c r="CM216" i="6"/>
  <c r="CM215" i="6"/>
  <c r="CM214" i="6"/>
  <c r="CM213" i="6"/>
  <c r="CM212" i="6"/>
  <c r="CM211" i="6"/>
  <c r="CM210" i="6"/>
  <c r="CM209" i="6"/>
  <c r="CM208" i="6"/>
  <c r="CM207" i="6"/>
  <c r="CM206" i="6"/>
  <c r="CM205" i="6"/>
  <c r="CM204" i="6"/>
  <c r="CM203" i="6"/>
  <c r="CM202" i="6"/>
  <c r="CM201" i="6"/>
  <c r="CM200" i="6"/>
  <c r="CM199" i="6"/>
  <c r="CM198" i="6"/>
  <c r="CM197" i="6"/>
  <c r="CM196" i="6"/>
  <c r="CM195" i="6"/>
  <c r="CM194" i="6"/>
  <c r="CM193" i="6"/>
  <c r="CM192" i="6"/>
  <c r="CM191" i="6"/>
  <c r="CM190" i="6"/>
  <c r="CM189" i="6"/>
  <c r="CM188" i="6"/>
  <c r="CM187" i="6"/>
  <c r="CM186" i="6"/>
  <c r="CM185" i="6"/>
  <c r="CM184" i="6"/>
  <c r="CM183" i="6"/>
  <c r="CM182" i="6"/>
  <c r="CM181" i="6"/>
  <c r="CM180" i="6"/>
  <c r="CM179" i="6"/>
  <c r="CM178" i="6"/>
  <c r="CM177" i="6"/>
  <c r="CM176" i="6"/>
  <c r="CM175" i="6"/>
  <c r="CM174" i="6"/>
  <c r="CM173" i="6"/>
  <c r="CM172" i="6"/>
  <c r="CM171" i="6"/>
  <c r="CM170" i="6"/>
  <c r="CM169" i="6"/>
  <c r="CM168" i="6"/>
  <c r="CM167" i="6"/>
  <c r="CM166" i="6"/>
  <c r="CM165" i="6"/>
  <c r="CM164" i="6"/>
  <c r="CM163" i="6"/>
  <c r="CM162" i="6"/>
  <c r="CM161" i="6"/>
  <c r="CM160" i="6"/>
  <c r="CM159" i="6"/>
  <c r="CM158" i="6"/>
  <c r="CM157" i="6"/>
  <c r="CM156" i="6"/>
  <c r="CM155" i="6"/>
  <c r="CM154" i="6"/>
  <c r="CM153" i="6"/>
  <c r="CM152" i="6"/>
  <c r="CM151" i="6"/>
  <c r="CM150" i="6"/>
  <c r="CM149" i="6"/>
  <c r="CM148" i="6"/>
  <c r="CM147" i="6"/>
  <c r="CM146" i="6"/>
  <c r="CM145" i="6"/>
  <c r="CM144" i="6"/>
  <c r="CM143" i="6"/>
  <c r="CM142" i="6"/>
  <c r="CM141" i="6"/>
  <c r="CM140" i="6"/>
  <c r="CM139" i="6"/>
  <c r="CM138" i="6"/>
  <c r="CM137" i="6"/>
  <c r="CM136" i="6"/>
  <c r="CM135" i="6"/>
  <c r="CM134" i="6"/>
  <c r="CM133" i="6"/>
  <c r="CM132" i="6"/>
  <c r="CM131" i="6"/>
  <c r="CM130" i="6"/>
  <c r="CM129" i="6"/>
  <c r="CM128" i="6"/>
  <c r="CM127" i="6"/>
  <c r="CM126" i="6"/>
  <c r="CM125" i="6"/>
  <c r="CM124" i="6"/>
  <c r="CM123" i="6"/>
  <c r="CM122" i="6"/>
  <c r="CM121" i="6"/>
  <c r="CM120" i="6"/>
  <c r="CM119" i="6"/>
  <c r="CM118" i="6"/>
  <c r="CM117" i="6"/>
  <c r="CM116" i="6"/>
  <c r="CM115" i="6"/>
  <c r="CM114" i="6"/>
  <c r="CM113" i="6"/>
  <c r="CM112" i="6"/>
  <c r="CM111" i="6"/>
  <c r="CM110" i="6"/>
  <c r="CM109" i="6"/>
  <c r="CM108" i="6"/>
  <c r="CM107" i="6"/>
  <c r="CM106" i="6"/>
  <c r="CM105" i="6"/>
  <c r="CM104" i="6"/>
  <c r="CM103" i="6"/>
  <c r="CM102" i="6"/>
  <c r="CM101" i="6"/>
  <c r="CM100" i="6"/>
  <c r="CM99" i="6"/>
  <c r="CM98" i="6"/>
  <c r="CM97" i="6"/>
  <c r="CM96" i="6"/>
  <c r="CM95" i="6"/>
  <c r="CM94" i="6"/>
  <c r="CM93" i="6"/>
  <c r="CM92" i="6"/>
  <c r="CM91" i="6"/>
  <c r="CM90" i="6"/>
  <c r="CM89" i="6"/>
  <c r="CM88" i="6"/>
  <c r="CM87" i="6"/>
  <c r="CM86" i="6"/>
  <c r="CM85" i="6"/>
  <c r="CM84" i="6"/>
  <c r="CM83" i="6"/>
  <c r="CM82" i="6"/>
  <c r="CM81" i="6"/>
  <c r="CM80" i="6"/>
  <c r="CM79" i="6"/>
  <c r="CM78" i="6"/>
  <c r="CM77" i="6"/>
  <c r="CM76" i="6"/>
  <c r="CM75" i="6"/>
  <c r="CM74" i="6"/>
  <c r="CM73" i="6"/>
  <c r="CM72" i="6"/>
  <c r="CM71" i="6"/>
  <c r="CM70" i="6"/>
  <c r="CM69" i="6"/>
  <c r="CM68" i="6"/>
  <c r="CM67" i="6"/>
  <c r="CM66" i="6"/>
  <c r="CM65" i="6"/>
  <c r="CM64" i="6"/>
  <c r="CM63" i="6"/>
  <c r="CM62" i="6"/>
  <c r="CM61" i="6"/>
  <c r="CM60" i="6"/>
  <c r="CM59" i="6"/>
  <c r="CM58" i="6"/>
  <c r="CM57" i="6"/>
  <c r="CM56" i="6"/>
  <c r="CM55" i="6"/>
  <c r="CM54" i="6"/>
  <c r="CM53" i="6"/>
  <c r="CM52" i="6"/>
  <c r="CM51" i="6"/>
  <c r="CM50" i="6"/>
  <c r="CM49" i="6"/>
  <c r="CM48" i="6"/>
  <c r="CM47" i="6"/>
  <c r="CM46" i="6"/>
  <c r="CM45" i="6"/>
  <c r="CM44" i="6"/>
  <c r="CM43" i="6"/>
  <c r="CM42" i="6"/>
  <c r="CM41" i="6"/>
  <c r="CM40" i="6"/>
  <c r="CM39" i="6"/>
  <c r="CM38" i="6"/>
  <c r="CM37" i="6"/>
  <c r="CM36" i="6"/>
  <c r="CM35" i="6"/>
  <c r="CM34" i="6"/>
  <c r="CM33" i="6"/>
  <c r="CM32" i="6"/>
  <c r="CM31" i="6"/>
  <c r="CM30" i="6"/>
  <c r="CM29" i="6"/>
  <c r="CM28" i="6"/>
  <c r="CM27" i="6"/>
  <c r="CM26" i="6"/>
  <c r="CM25" i="6"/>
  <c r="CM24" i="6"/>
  <c r="CM23" i="6"/>
  <c r="CM22" i="6"/>
  <c r="CM21" i="6"/>
  <c r="CM20" i="6"/>
  <c r="CM19" i="6"/>
  <c r="CM18" i="6"/>
  <c r="CM17" i="6"/>
  <c r="CM16" i="6"/>
  <c r="CM15" i="6"/>
  <c r="CM14" i="6"/>
  <c r="CM13" i="6"/>
  <c r="CM12" i="6"/>
  <c r="CM11" i="6"/>
  <c r="CM10" i="6"/>
  <c r="CM9" i="6"/>
  <c r="CM8" i="6"/>
  <c r="CP250" i="6"/>
  <c r="CO250" i="6"/>
  <c r="CJ250" i="6"/>
  <c r="CI250" i="6"/>
  <c r="CP240" i="6"/>
  <c r="CO240" i="6"/>
  <c r="CJ240" i="6"/>
  <c r="CI240" i="6"/>
  <c r="CH240" i="6"/>
  <c r="CP239" i="6"/>
  <c r="CO239" i="6"/>
  <c r="CJ239" i="6"/>
  <c r="CI239" i="6"/>
  <c r="CH239" i="6"/>
  <c r="CP232" i="6"/>
  <c r="CO232" i="6"/>
  <c r="CJ232" i="6"/>
  <c r="CI232" i="6"/>
  <c r="CP208" i="6"/>
  <c r="CO208" i="6"/>
  <c r="CJ208" i="6"/>
  <c r="CI208" i="6"/>
  <c r="CP107" i="6"/>
  <c r="CO107" i="6"/>
  <c r="CJ107" i="6"/>
  <c r="CI107" i="6"/>
  <c r="CP101" i="6"/>
  <c r="CO101" i="6"/>
  <c r="CJ101" i="6"/>
  <c r="CI101" i="6"/>
  <c r="CP92" i="6"/>
  <c r="CO92" i="6"/>
  <c r="CJ92" i="6"/>
  <c r="CI92" i="6"/>
  <c r="CH92" i="6"/>
  <c r="CP70" i="6"/>
  <c r="CO70" i="6"/>
  <c r="CJ70" i="6"/>
  <c r="CI70" i="6"/>
  <c r="CP69" i="6"/>
  <c r="CO69" i="6"/>
  <c r="CJ69" i="6"/>
  <c r="CI69" i="6"/>
  <c r="CJ62" i="6"/>
  <c r="CI62" i="6"/>
  <c r="CH62" i="6"/>
  <c r="CJ61" i="6"/>
  <c r="CI61" i="6"/>
  <c r="CH61" i="6"/>
  <c r="CP62" i="6"/>
  <c r="CO62" i="6"/>
  <c r="CP61" i="6"/>
  <c r="CO61" i="6"/>
  <c r="CP48" i="6"/>
  <c r="CO48" i="6"/>
  <c r="CP47" i="6"/>
  <c r="CO47" i="6"/>
  <c r="CJ48" i="6"/>
  <c r="CI48" i="6"/>
  <c r="CH48" i="6"/>
  <c r="CJ47" i="6"/>
  <c r="CI47" i="6"/>
  <c r="CH47" i="6"/>
  <c r="CB21" i="6"/>
  <c r="CC21" i="6"/>
  <c r="CD21" i="6"/>
  <c r="CE21" i="6"/>
  <c r="CF21" i="6"/>
  <c r="CG21" i="6"/>
  <c r="CB22" i="6"/>
  <c r="CC22" i="6"/>
  <c r="CD22" i="6"/>
  <c r="CE22" i="6"/>
  <c r="CF22" i="6"/>
  <c r="CG22" i="6"/>
  <c r="CB23" i="6"/>
  <c r="CC23" i="6"/>
  <c r="CD23" i="6"/>
  <c r="CE23" i="6"/>
  <c r="CF23" i="6"/>
  <c r="CG23" i="6"/>
  <c r="CB24" i="6"/>
  <c r="CC24" i="6"/>
  <c r="CD24" i="6"/>
  <c r="CE24" i="6"/>
  <c r="CF24" i="6"/>
  <c r="CG24" i="6"/>
  <c r="CB25" i="6"/>
  <c r="CC25" i="6"/>
  <c r="CD25" i="6"/>
  <c r="CE25" i="6"/>
  <c r="CF25" i="6"/>
  <c r="CG25" i="6"/>
  <c r="CB26" i="6"/>
  <c r="CC26" i="6"/>
  <c r="CD26" i="6"/>
  <c r="CE26" i="6"/>
  <c r="CF26" i="6"/>
  <c r="CG26" i="6"/>
  <c r="CB27" i="6"/>
  <c r="CC27" i="6"/>
  <c r="CD27" i="6"/>
  <c r="CE27" i="6"/>
  <c r="CF27" i="6"/>
  <c r="CG27" i="6"/>
  <c r="CB28" i="6"/>
  <c r="CC28" i="6"/>
  <c r="CD28" i="6"/>
  <c r="CE28" i="6"/>
  <c r="CF28" i="6"/>
  <c r="CG28" i="6"/>
  <c r="CB29" i="6"/>
  <c r="CC29" i="6"/>
  <c r="CD29" i="6"/>
  <c r="CE29" i="6"/>
  <c r="CF29" i="6"/>
  <c r="CG29" i="6"/>
  <c r="CB30" i="6"/>
  <c r="CC30" i="6"/>
  <c r="CD30" i="6"/>
  <c r="CE30" i="6"/>
  <c r="CF30" i="6"/>
  <c r="CG30" i="6"/>
  <c r="CB31" i="6"/>
  <c r="CC31" i="6"/>
  <c r="CD31" i="6"/>
  <c r="CE31" i="6"/>
  <c r="CF31" i="6"/>
  <c r="CG31" i="6"/>
  <c r="CB32" i="6"/>
  <c r="CC32" i="6"/>
  <c r="CD32" i="6"/>
  <c r="CE32" i="6"/>
  <c r="CF32" i="6"/>
  <c r="CG32" i="6"/>
  <c r="CB33" i="6"/>
  <c r="CC33" i="6"/>
  <c r="CD33" i="6"/>
  <c r="CE33" i="6"/>
  <c r="CF33" i="6"/>
  <c r="CG33" i="6"/>
  <c r="CB34" i="6"/>
  <c r="CC34" i="6"/>
  <c r="CD34" i="6"/>
  <c r="CE34" i="6"/>
  <c r="CF34" i="6"/>
  <c r="CG34" i="6"/>
  <c r="CB35" i="6"/>
  <c r="CC35" i="6"/>
  <c r="CD35" i="6"/>
  <c r="CE35" i="6"/>
  <c r="CF35" i="6"/>
  <c r="CG35" i="6"/>
  <c r="CB36" i="6"/>
  <c r="CC36" i="6"/>
  <c r="CD36" i="6"/>
  <c r="CE36" i="6"/>
  <c r="CF36" i="6"/>
  <c r="CG36" i="6"/>
  <c r="CB37" i="6"/>
  <c r="CC37" i="6"/>
  <c r="CD37" i="6"/>
  <c r="CE37" i="6"/>
  <c r="CF37" i="6"/>
  <c r="CG37" i="6"/>
  <c r="CB38" i="6"/>
  <c r="CC38" i="6"/>
  <c r="CD38" i="6"/>
  <c r="CE38" i="6"/>
  <c r="CF38" i="6"/>
  <c r="CG38" i="6"/>
  <c r="CB39" i="6"/>
  <c r="CC39" i="6"/>
  <c r="CD39" i="6"/>
  <c r="CE39" i="6"/>
  <c r="CF39" i="6"/>
  <c r="CG39" i="6"/>
  <c r="CB40" i="6"/>
  <c r="CC40" i="6"/>
  <c r="CD40" i="6"/>
  <c r="CE40" i="6"/>
  <c r="CF40" i="6"/>
  <c r="CG40" i="6"/>
  <c r="CB41" i="6"/>
  <c r="CC41" i="6"/>
  <c r="CD41" i="6"/>
  <c r="CE41" i="6"/>
  <c r="CF41" i="6"/>
  <c r="CG41" i="6"/>
  <c r="CB42" i="6"/>
  <c r="CC42" i="6"/>
  <c r="CD42" i="6"/>
  <c r="CE42" i="6"/>
  <c r="CF42" i="6"/>
  <c r="CG42" i="6"/>
  <c r="CB43" i="6"/>
  <c r="CC43" i="6"/>
  <c r="CD43" i="6"/>
  <c r="CE43" i="6"/>
  <c r="CF43" i="6"/>
  <c r="CG43" i="6"/>
  <c r="CB44" i="6"/>
  <c r="CC44" i="6"/>
  <c r="CD44" i="6"/>
  <c r="CE44" i="6"/>
  <c r="CF44" i="6"/>
  <c r="CG44" i="6"/>
  <c r="CB45" i="6"/>
  <c r="CC45" i="6"/>
  <c r="CD45" i="6"/>
  <c r="CE45" i="6"/>
  <c r="CF45" i="6"/>
  <c r="CG45" i="6"/>
  <c r="CB46" i="6"/>
  <c r="CC46" i="6"/>
  <c r="CD46" i="6"/>
  <c r="CE46" i="6"/>
  <c r="CF46" i="6"/>
  <c r="CG46" i="6"/>
  <c r="CB47" i="6"/>
  <c r="CC47" i="6"/>
  <c r="CD47" i="6"/>
  <c r="CE47" i="6"/>
  <c r="CF47" i="6"/>
  <c r="CG47" i="6"/>
  <c r="CB48" i="6"/>
  <c r="CC48" i="6"/>
  <c r="CD48" i="6"/>
  <c r="CE48" i="6"/>
  <c r="CF48" i="6"/>
  <c r="CG48" i="6"/>
  <c r="CB49" i="6"/>
  <c r="CC49" i="6"/>
  <c r="CD49" i="6"/>
  <c r="CE49" i="6"/>
  <c r="CF49" i="6"/>
  <c r="CG49" i="6"/>
  <c r="CB50" i="6"/>
  <c r="CC50" i="6"/>
  <c r="CD50" i="6"/>
  <c r="CE50" i="6"/>
  <c r="CF50" i="6"/>
  <c r="CG50" i="6"/>
  <c r="CB51" i="6"/>
  <c r="CC51" i="6"/>
  <c r="CD51" i="6"/>
  <c r="CE51" i="6"/>
  <c r="CF51" i="6"/>
  <c r="CG51" i="6"/>
  <c r="CB52" i="6"/>
  <c r="CC52" i="6"/>
  <c r="CD52" i="6"/>
  <c r="CE52" i="6"/>
  <c r="CF52" i="6"/>
  <c r="CG52" i="6"/>
  <c r="CB53" i="6"/>
  <c r="CC53" i="6"/>
  <c r="CD53" i="6"/>
  <c r="CE53" i="6"/>
  <c r="CF53" i="6"/>
  <c r="CG53" i="6"/>
  <c r="CB54" i="6"/>
  <c r="CC54" i="6"/>
  <c r="CD54" i="6"/>
  <c r="CE54" i="6"/>
  <c r="CF54" i="6"/>
  <c r="CG54" i="6"/>
  <c r="CB55" i="6"/>
  <c r="CC55" i="6"/>
  <c r="CD55" i="6"/>
  <c r="CE55" i="6"/>
  <c r="CF55" i="6"/>
  <c r="CG55" i="6"/>
  <c r="CB56" i="6"/>
  <c r="CC56" i="6"/>
  <c r="CD56" i="6"/>
  <c r="CE56" i="6"/>
  <c r="CF56" i="6"/>
  <c r="CG56" i="6"/>
  <c r="CB57" i="6"/>
  <c r="CC57" i="6"/>
  <c r="CD57" i="6"/>
  <c r="CE57" i="6"/>
  <c r="CF57" i="6"/>
  <c r="CG57" i="6"/>
  <c r="CB58" i="6"/>
  <c r="CC58" i="6"/>
  <c r="CD58" i="6"/>
  <c r="CE58" i="6"/>
  <c r="CF58" i="6"/>
  <c r="CG58" i="6"/>
  <c r="CB59" i="6"/>
  <c r="CC59" i="6"/>
  <c r="CD59" i="6"/>
  <c r="CE59" i="6"/>
  <c r="CF59" i="6"/>
  <c r="CG59" i="6"/>
  <c r="CB60" i="6"/>
  <c r="CC60" i="6"/>
  <c r="CD60" i="6"/>
  <c r="CE60" i="6"/>
  <c r="CF60" i="6"/>
  <c r="CG60" i="6"/>
  <c r="CB61" i="6"/>
  <c r="CC61" i="6"/>
  <c r="CD61" i="6"/>
  <c r="CE61" i="6"/>
  <c r="CF61" i="6"/>
  <c r="CG61" i="6"/>
  <c r="CB62" i="6"/>
  <c r="CC62" i="6"/>
  <c r="CD62" i="6"/>
  <c r="CE62" i="6"/>
  <c r="CF62" i="6"/>
  <c r="CG62" i="6"/>
  <c r="CB63" i="6"/>
  <c r="CC63" i="6"/>
  <c r="CD63" i="6"/>
  <c r="CE63" i="6"/>
  <c r="CF63" i="6"/>
  <c r="CG63" i="6"/>
  <c r="CB64" i="6"/>
  <c r="CC64" i="6"/>
  <c r="CD64" i="6"/>
  <c r="CE64" i="6"/>
  <c r="CF64" i="6"/>
  <c r="CG64" i="6"/>
  <c r="CB65" i="6"/>
  <c r="CC65" i="6"/>
  <c r="CD65" i="6"/>
  <c r="CE65" i="6"/>
  <c r="CF65" i="6"/>
  <c r="CG65" i="6"/>
  <c r="CB66" i="6"/>
  <c r="CC66" i="6"/>
  <c r="CD66" i="6"/>
  <c r="CE66" i="6"/>
  <c r="CF66" i="6"/>
  <c r="CG66" i="6"/>
  <c r="CB67" i="6"/>
  <c r="CC67" i="6"/>
  <c r="CD67" i="6"/>
  <c r="CE67" i="6"/>
  <c r="CF67" i="6"/>
  <c r="CG67" i="6"/>
  <c r="CB68" i="6"/>
  <c r="CC68" i="6"/>
  <c r="CD68" i="6"/>
  <c r="CE68" i="6"/>
  <c r="CF68" i="6"/>
  <c r="CG68" i="6"/>
  <c r="CB69" i="6"/>
  <c r="CC69" i="6"/>
  <c r="CD69" i="6"/>
  <c r="CE69" i="6"/>
  <c r="CF69" i="6"/>
  <c r="CG69" i="6"/>
  <c r="CB70" i="6"/>
  <c r="CC70" i="6"/>
  <c r="CD70" i="6"/>
  <c r="CE70" i="6"/>
  <c r="CF70" i="6"/>
  <c r="CG70" i="6"/>
  <c r="CB71" i="6"/>
  <c r="CC71" i="6"/>
  <c r="CD71" i="6"/>
  <c r="CE71" i="6"/>
  <c r="CF71" i="6"/>
  <c r="CG71" i="6"/>
  <c r="CB72" i="6"/>
  <c r="CC72" i="6"/>
  <c r="CD72" i="6"/>
  <c r="CE72" i="6"/>
  <c r="CF72" i="6"/>
  <c r="CG72" i="6"/>
  <c r="CB73" i="6"/>
  <c r="CC73" i="6"/>
  <c r="CD73" i="6"/>
  <c r="CE73" i="6"/>
  <c r="CF73" i="6"/>
  <c r="CG73" i="6"/>
  <c r="CB74" i="6"/>
  <c r="CC74" i="6"/>
  <c r="CD74" i="6"/>
  <c r="CE74" i="6"/>
  <c r="CF74" i="6"/>
  <c r="CG74" i="6"/>
  <c r="CB75" i="6"/>
  <c r="CC75" i="6"/>
  <c r="CD75" i="6"/>
  <c r="CE75" i="6"/>
  <c r="CF75" i="6"/>
  <c r="CG75" i="6"/>
  <c r="CB76" i="6"/>
  <c r="CC76" i="6"/>
  <c r="CD76" i="6"/>
  <c r="CE76" i="6"/>
  <c r="CF76" i="6"/>
  <c r="CG76" i="6"/>
  <c r="CB77" i="6"/>
  <c r="CC77" i="6"/>
  <c r="CD77" i="6"/>
  <c r="CE77" i="6"/>
  <c r="CF77" i="6"/>
  <c r="CG77" i="6"/>
  <c r="CB78" i="6"/>
  <c r="CC78" i="6"/>
  <c r="CD78" i="6"/>
  <c r="CE78" i="6"/>
  <c r="CF78" i="6"/>
  <c r="CG78" i="6"/>
  <c r="CB79" i="6"/>
  <c r="CC79" i="6"/>
  <c r="CD79" i="6"/>
  <c r="CE79" i="6"/>
  <c r="CF79" i="6"/>
  <c r="CG79" i="6"/>
  <c r="CB80" i="6"/>
  <c r="CC80" i="6"/>
  <c r="CD80" i="6"/>
  <c r="CE80" i="6"/>
  <c r="CF80" i="6"/>
  <c r="CG80" i="6"/>
  <c r="CB81" i="6"/>
  <c r="CC81" i="6"/>
  <c r="CD81" i="6"/>
  <c r="CE81" i="6"/>
  <c r="CF81" i="6"/>
  <c r="CG81" i="6"/>
  <c r="CB82" i="6"/>
  <c r="CC82" i="6"/>
  <c r="CD82" i="6"/>
  <c r="CE82" i="6"/>
  <c r="CF82" i="6"/>
  <c r="CG82" i="6"/>
  <c r="CB83" i="6"/>
  <c r="CC83" i="6"/>
  <c r="CD83" i="6"/>
  <c r="CE83" i="6"/>
  <c r="CF83" i="6"/>
  <c r="CG83" i="6"/>
  <c r="CB84" i="6"/>
  <c r="CC84" i="6"/>
  <c r="CD84" i="6"/>
  <c r="CE84" i="6"/>
  <c r="CF84" i="6"/>
  <c r="CG84" i="6"/>
  <c r="CB85" i="6"/>
  <c r="CC85" i="6"/>
  <c r="CD85" i="6"/>
  <c r="CE85" i="6"/>
  <c r="CF85" i="6"/>
  <c r="CG85" i="6"/>
  <c r="CB86" i="6"/>
  <c r="CC86" i="6"/>
  <c r="CD86" i="6"/>
  <c r="CE86" i="6"/>
  <c r="CF86" i="6"/>
  <c r="CG86" i="6"/>
  <c r="CB87" i="6"/>
  <c r="CC87" i="6"/>
  <c r="CD87" i="6"/>
  <c r="CE87" i="6"/>
  <c r="CF87" i="6"/>
  <c r="CG87" i="6"/>
  <c r="CB88" i="6"/>
  <c r="CC88" i="6"/>
  <c r="CD88" i="6"/>
  <c r="CE88" i="6"/>
  <c r="CF88" i="6"/>
  <c r="CG88" i="6"/>
  <c r="CB89" i="6"/>
  <c r="CC89" i="6"/>
  <c r="CD89" i="6"/>
  <c r="CE89" i="6"/>
  <c r="CF89" i="6"/>
  <c r="CG89" i="6"/>
  <c r="CB90" i="6"/>
  <c r="CC90" i="6"/>
  <c r="CD90" i="6"/>
  <c r="CE90" i="6"/>
  <c r="CF90" i="6"/>
  <c r="CG90" i="6"/>
  <c r="CB91" i="6"/>
  <c r="CC91" i="6"/>
  <c r="CD91" i="6"/>
  <c r="CE91" i="6"/>
  <c r="CF91" i="6"/>
  <c r="CG91" i="6"/>
  <c r="CB92" i="6"/>
  <c r="CC92" i="6"/>
  <c r="CD92" i="6"/>
  <c r="CE92" i="6"/>
  <c r="CF92" i="6"/>
  <c r="CG92" i="6"/>
  <c r="CB93" i="6"/>
  <c r="CC93" i="6"/>
  <c r="CD93" i="6"/>
  <c r="CE93" i="6"/>
  <c r="CF93" i="6"/>
  <c r="CG93" i="6"/>
  <c r="CB94" i="6"/>
  <c r="CC94" i="6"/>
  <c r="CD94" i="6"/>
  <c r="CE94" i="6"/>
  <c r="CF94" i="6"/>
  <c r="CG94" i="6"/>
  <c r="CB95" i="6"/>
  <c r="CC95" i="6"/>
  <c r="CD95" i="6"/>
  <c r="CE95" i="6"/>
  <c r="CF95" i="6"/>
  <c r="CG95" i="6"/>
  <c r="CB96" i="6"/>
  <c r="CC96" i="6"/>
  <c r="CD96" i="6"/>
  <c r="CE96" i="6"/>
  <c r="CF96" i="6"/>
  <c r="CG96" i="6"/>
  <c r="CB97" i="6"/>
  <c r="CC97" i="6"/>
  <c r="CD97" i="6"/>
  <c r="CE97" i="6"/>
  <c r="CF97" i="6"/>
  <c r="CG97" i="6"/>
  <c r="CB98" i="6"/>
  <c r="CC98" i="6"/>
  <c r="CD98" i="6"/>
  <c r="CE98" i="6"/>
  <c r="CF98" i="6"/>
  <c r="CG98" i="6"/>
  <c r="CB99" i="6"/>
  <c r="CC99" i="6"/>
  <c r="CD99" i="6"/>
  <c r="CE99" i="6"/>
  <c r="CF99" i="6"/>
  <c r="CG99" i="6"/>
  <c r="CB100" i="6"/>
  <c r="CC100" i="6"/>
  <c r="CD100" i="6"/>
  <c r="CE100" i="6"/>
  <c r="CF100" i="6"/>
  <c r="CG100" i="6"/>
  <c r="CB101" i="6"/>
  <c r="CC101" i="6"/>
  <c r="CD101" i="6"/>
  <c r="CE101" i="6"/>
  <c r="CF101" i="6"/>
  <c r="CG101" i="6"/>
  <c r="CB102" i="6"/>
  <c r="CC102" i="6"/>
  <c r="CD102" i="6"/>
  <c r="CE102" i="6"/>
  <c r="CF102" i="6"/>
  <c r="CG102" i="6"/>
  <c r="CB103" i="6"/>
  <c r="CC103" i="6"/>
  <c r="CD103" i="6"/>
  <c r="CE103" i="6"/>
  <c r="CF103" i="6"/>
  <c r="CG103" i="6"/>
  <c r="CB104" i="6"/>
  <c r="CC104" i="6"/>
  <c r="CD104" i="6"/>
  <c r="CE104" i="6"/>
  <c r="CF104" i="6"/>
  <c r="CG104" i="6"/>
  <c r="CB105" i="6"/>
  <c r="CC105" i="6"/>
  <c r="CD105" i="6"/>
  <c r="CE105" i="6"/>
  <c r="CF105" i="6"/>
  <c r="CG105" i="6"/>
  <c r="CB106" i="6"/>
  <c r="CC106" i="6"/>
  <c r="CD106" i="6"/>
  <c r="CE106" i="6"/>
  <c r="CF106" i="6"/>
  <c r="CG106" i="6"/>
  <c r="CB107" i="6"/>
  <c r="CC107" i="6"/>
  <c r="CD107" i="6"/>
  <c r="CE107" i="6"/>
  <c r="CF107" i="6"/>
  <c r="CG107" i="6"/>
  <c r="CB108" i="6"/>
  <c r="CC108" i="6"/>
  <c r="CD108" i="6"/>
  <c r="CE108" i="6"/>
  <c r="CF108" i="6"/>
  <c r="CG108" i="6"/>
  <c r="CB109" i="6"/>
  <c r="CC109" i="6"/>
  <c r="CD109" i="6"/>
  <c r="CE109" i="6"/>
  <c r="CF109" i="6"/>
  <c r="CG109" i="6"/>
  <c r="CB110" i="6"/>
  <c r="CC110" i="6"/>
  <c r="CD110" i="6"/>
  <c r="CE110" i="6"/>
  <c r="CF110" i="6"/>
  <c r="CG110" i="6"/>
  <c r="CB111" i="6"/>
  <c r="CC111" i="6"/>
  <c r="CD111" i="6"/>
  <c r="CE111" i="6"/>
  <c r="CF111" i="6"/>
  <c r="CG111" i="6"/>
  <c r="CB112" i="6"/>
  <c r="CC112" i="6"/>
  <c r="CD112" i="6"/>
  <c r="CE112" i="6"/>
  <c r="CF112" i="6"/>
  <c r="CG112" i="6"/>
  <c r="CB113" i="6"/>
  <c r="CC113" i="6"/>
  <c r="CD113" i="6"/>
  <c r="CE113" i="6"/>
  <c r="CF113" i="6"/>
  <c r="CG113" i="6"/>
  <c r="CB114" i="6"/>
  <c r="CC114" i="6"/>
  <c r="CD114" i="6"/>
  <c r="CE114" i="6"/>
  <c r="CF114" i="6"/>
  <c r="CG114" i="6"/>
  <c r="CB115" i="6"/>
  <c r="CC115" i="6"/>
  <c r="CD115" i="6"/>
  <c r="CE115" i="6"/>
  <c r="CF115" i="6"/>
  <c r="CG115" i="6"/>
  <c r="CB116" i="6"/>
  <c r="CC116" i="6"/>
  <c r="CD116" i="6"/>
  <c r="CE116" i="6"/>
  <c r="CF116" i="6"/>
  <c r="CG116" i="6"/>
  <c r="CB117" i="6"/>
  <c r="CC117" i="6"/>
  <c r="CD117" i="6"/>
  <c r="CE117" i="6"/>
  <c r="CF117" i="6"/>
  <c r="CG117" i="6"/>
  <c r="CB118" i="6"/>
  <c r="CC118" i="6"/>
  <c r="CD118" i="6"/>
  <c r="CE118" i="6"/>
  <c r="CF118" i="6"/>
  <c r="CG118" i="6"/>
  <c r="CB119" i="6"/>
  <c r="CC119" i="6"/>
  <c r="CD119" i="6"/>
  <c r="CE119" i="6"/>
  <c r="CF119" i="6"/>
  <c r="CG119" i="6"/>
  <c r="CB120" i="6"/>
  <c r="CC120" i="6"/>
  <c r="CD120" i="6"/>
  <c r="CE120" i="6"/>
  <c r="CF120" i="6"/>
  <c r="CG120" i="6"/>
  <c r="CB121" i="6"/>
  <c r="CC121" i="6"/>
  <c r="CD121" i="6"/>
  <c r="CE121" i="6"/>
  <c r="CF121" i="6"/>
  <c r="CG121" i="6"/>
  <c r="CB122" i="6"/>
  <c r="CC122" i="6"/>
  <c r="CD122" i="6"/>
  <c r="CE122" i="6"/>
  <c r="CF122" i="6"/>
  <c r="CG122" i="6"/>
  <c r="CB123" i="6"/>
  <c r="CC123" i="6"/>
  <c r="CD123" i="6"/>
  <c r="CE123" i="6"/>
  <c r="CF123" i="6"/>
  <c r="CG123" i="6"/>
  <c r="CB124" i="6"/>
  <c r="CC124" i="6"/>
  <c r="CD124" i="6"/>
  <c r="CE124" i="6"/>
  <c r="CF124" i="6"/>
  <c r="CG124" i="6"/>
  <c r="CB125" i="6"/>
  <c r="CC125" i="6"/>
  <c r="CD125" i="6"/>
  <c r="CE125" i="6"/>
  <c r="CF125" i="6"/>
  <c r="CG125" i="6"/>
  <c r="CB126" i="6"/>
  <c r="CC126" i="6"/>
  <c r="CD126" i="6"/>
  <c r="CE126" i="6"/>
  <c r="CF126" i="6"/>
  <c r="CG126" i="6"/>
  <c r="CB127" i="6"/>
  <c r="CC127" i="6"/>
  <c r="CD127" i="6"/>
  <c r="CE127" i="6"/>
  <c r="CF127" i="6"/>
  <c r="CG127" i="6"/>
  <c r="CB128" i="6"/>
  <c r="CC128" i="6"/>
  <c r="CD128" i="6"/>
  <c r="CE128" i="6"/>
  <c r="CF128" i="6"/>
  <c r="CG128" i="6"/>
  <c r="CB129" i="6"/>
  <c r="CC129" i="6"/>
  <c r="CD129" i="6"/>
  <c r="CE129" i="6"/>
  <c r="CF129" i="6"/>
  <c r="CG129" i="6"/>
  <c r="CB130" i="6"/>
  <c r="CC130" i="6"/>
  <c r="CD130" i="6"/>
  <c r="CE130" i="6"/>
  <c r="CF130" i="6"/>
  <c r="CG130" i="6"/>
  <c r="CB131" i="6"/>
  <c r="CC131" i="6"/>
  <c r="CD131" i="6"/>
  <c r="CE131" i="6"/>
  <c r="CF131" i="6"/>
  <c r="CG131" i="6"/>
  <c r="CB132" i="6"/>
  <c r="CC132" i="6"/>
  <c r="CD132" i="6"/>
  <c r="CE132" i="6"/>
  <c r="CF132" i="6"/>
  <c r="CG132" i="6"/>
  <c r="CB133" i="6"/>
  <c r="CC133" i="6"/>
  <c r="CD133" i="6"/>
  <c r="CE133" i="6"/>
  <c r="CF133" i="6"/>
  <c r="CG133" i="6"/>
  <c r="CB134" i="6"/>
  <c r="CC134" i="6"/>
  <c r="CD134" i="6"/>
  <c r="CE134" i="6"/>
  <c r="CF134" i="6"/>
  <c r="CG134" i="6"/>
  <c r="CB135" i="6"/>
  <c r="CC135" i="6"/>
  <c r="CD135" i="6"/>
  <c r="CE135" i="6"/>
  <c r="CF135" i="6"/>
  <c r="CG135" i="6"/>
  <c r="CB136" i="6"/>
  <c r="CC136" i="6"/>
  <c r="CD136" i="6"/>
  <c r="CE136" i="6"/>
  <c r="CF136" i="6"/>
  <c r="CG136" i="6"/>
  <c r="CB137" i="6"/>
  <c r="CC137" i="6"/>
  <c r="CD137" i="6"/>
  <c r="CE137" i="6"/>
  <c r="CF137" i="6"/>
  <c r="CG137" i="6"/>
  <c r="CB138" i="6"/>
  <c r="CC138" i="6"/>
  <c r="CD138" i="6"/>
  <c r="CE138" i="6"/>
  <c r="CF138" i="6"/>
  <c r="CG138" i="6"/>
  <c r="CB139" i="6"/>
  <c r="CC139" i="6"/>
  <c r="CD139" i="6"/>
  <c r="CE139" i="6"/>
  <c r="CF139" i="6"/>
  <c r="CG139" i="6"/>
  <c r="CB140" i="6"/>
  <c r="CC140" i="6"/>
  <c r="CD140" i="6"/>
  <c r="CE140" i="6"/>
  <c r="CF140" i="6"/>
  <c r="CG140" i="6"/>
  <c r="CB141" i="6"/>
  <c r="CC141" i="6"/>
  <c r="CD141" i="6"/>
  <c r="CE141" i="6"/>
  <c r="CF141" i="6"/>
  <c r="CG141" i="6"/>
  <c r="CB142" i="6"/>
  <c r="CC142" i="6"/>
  <c r="CD142" i="6"/>
  <c r="CE142" i="6"/>
  <c r="CF142" i="6"/>
  <c r="CG142" i="6"/>
  <c r="CB143" i="6"/>
  <c r="CC143" i="6"/>
  <c r="CD143" i="6"/>
  <c r="CE143" i="6"/>
  <c r="CF143" i="6"/>
  <c r="CG143" i="6"/>
  <c r="CB144" i="6"/>
  <c r="CC144" i="6"/>
  <c r="CD144" i="6"/>
  <c r="CE144" i="6"/>
  <c r="CF144" i="6"/>
  <c r="CG144" i="6"/>
  <c r="CB145" i="6"/>
  <c r="CC145" i="6"/>
  <c r="CD145" i="6"/>
  <c r="CE145" i="6"/>
  <c r="CF145" i="6"/>
  <c r="CG145" i="6"/>
  <c r="CB146" i="6"/>
  <c r="CC146" i="6"/>
  <c r="CD146" i="6"/>
  <c r="CE146" i="6"/>
  <c r="CF146" i="6"/>
  <c r="CG146" i="6"/>
  <c r="CB147" i="6"/>
  <c r="CC147" i="6"/>
  <c r="CD147" i="6"/>
  <c r="CE147" i="6"/>
  <c r="CF147" i="6"/>
  <c r="CG147" i="6"/>
  <c r="CB148" i="6"/>
  <c r="CC148" i="6"/>
  <c r="CD148" i="6"/>
  <c r="CE148" i="6"/>
  <c r="CF148" i="6"/>
  <c r="CG148" i="6"/>
  <c r="CB149" i="6"/>
  <c r="CC149" i="6"/>
  <c r="CD149" i="6"/>
  <c r="CE149" i="6"/>
  <c r="CF149" i="6"/>
  <c r="CG149" i="6"/>
  <c r="CB150" i="6"/>
  <c r="CC150" i="6"/>
  <c r="CD150" i="6"/>
  <c r="CE150" i="6"/>
  <c r="CF150" i="6"/>
  <c r="CG150" i="6"/>
  <c r="CB151" i="6"/>
  <c r="CC151" i="6"/>
  <c r="CD151" i="6"/>
  <c r="CE151" i="6"/>
  <c r="CF151" i="6"/>
  <c r="CG151" i="6"/>
  <c r="CB152" i="6"/>
  <c r="CC152" i="6"/>
  <c r="CD152" i="6"/>
  <c r="CE152" i="6"/>
  <c r="CF152" i="6"/>
  <c r="CG152" i="6"/>
  <c r="CB153" i="6"/>
  <c r="CC153" i="6"/>
  <c r="CD153" i="6"/>
  <c r="CE153" i="6"/>
  <c r="CF153" i="6"/>
  <c r="CG153" i="6"/>
  <c r="CB154" i="6"/>
  <c r="CC154" i="6"/>
  <c r="CD154" i="6"/>
  <c r="CE154" i="6"/>
  <c r="CF154" i="6"/>
  <c r="CG154" i="6"/>
  <c r="CB155" i="6"/>
  <c r="CC155" i="6"/>
  <c r="CD155" i="6"/>
  <c r="CE155" i="6"/>
  <c r="CF155" i="6"/>
  <c r="CG155" i="6"/>
  <c r="CB156" i="6"/>
  <c r="CC156" i="6"/>
  <c r="CD156" i="6"/>
  <c r="CE156" i="6"/>
  <c r="CF156" i="6"/>
  <c r="CG156" i="6"/>
  <c r="CB157" i="6"/>
  <c r="CC157" i="6"/>
  <c r="CD157" i="6"/>
  <c r="CE157" i="6"/>
  <c r="CF157" i="6"/>
  <c r="CG157" i="6"/>
  <c r="CB158" i="6"/>
  <c r="CC158" i="6"/>
  <c r="CD158" i="6"/>
  <c r="CE158" i="6"/>
  <c r="CF158" i="6"/>
  <c r="CG158" i="6"/>
  <c r="CB159" i="6"/>
  <c r="CC159" i="6"/>
  <c r="CD159" i="6"/>
  <c r="CE159" i="6"/>
  <c r="CF159" i="6"/>
  <c r="CG159" i="6"/>
  <c r="CB160" i="6"/>
  <c r="CC160" i="6"/>
  <c r="CD160" i="6"/>
  <c r="CE160" i="6"/>
  <c r="CF160" i="6"/>
  <c r="CG160" i="6"/>
  <c r="CB161" i="6"/>
  <c r="CC161" i="6"/>
  <c r="CD161" i="6"/>
  <c r="CE161" i="6"/>
  <c r="CF161" i="6"/>
  <c r="CG161" i="6"/>
  <c r="CB162" i="6"/>
  <c r="CC162" i="6"/>
  <c r="CD162" i="6"/>
  <c r="CE162" i="6"/>
  <c r="CF162" i="6"/>
  <c r="CG162" i="6"/>
  <c r="CB163" i="6"/>
  <c r="CC163" i="6"/>
  <c r="CD163" i="6"/>
  <c r="CE163" i="6"/>
  <c r="CF163" i="6"/>
  <c r="CG163" i="6"/>
  <c r="CB164" i="6"/>
  <c r="CC164" i="6"/>
  <c r="CD164" i="6"/>
  <c r="CE164" i="6"/>
  <c r="CF164" i="6"/>
  <c r="CG164" i="6"/>
  <c r="CB165" i="6"/>
  <c r="CC165" i="6"/>
  <c r="CD165" i="6"/>
  <c r="CE165" i="6"/>
  <c r="CF165" i="6"/>
  <c r="CG165" i="6"/>
  <c r="CB166" i="6"/>
  <c r="CC166" i="6"/>
  <c r="CD166" i="6"/>
  <c r="CE166" i="6"/>
  <c r="CF166" i="6"/>
  <c r="CG166" i="6"/>
  <c r="CB167" i="6"/>
  <c r="CC167" i="6"/>
  <c r="CD167" i="6"/>
  <c r="CE167" i="6"/>
  <c r="CF167" i="6"/>
  <c r="CG167" i="6"/>
  <c r="CB168" i="6"/>
  <c r="CC168" i="6"/>
  <c r="CD168" i="6"/>
  <c r="CE168" i="6"/>
  <c r="CF168" i="6"/>
  <c r="CG168" i="6"/>
  <c r="CB169" i="6"/>
  <c r="CC169" i="6"/>
  <c r="CD169" i="6"/>
  <c r="CE169" i="6"/>
  <c r="CF169" i="6"/>
  <c r="CG169" i="6"/>
  <c r="CB170" i="6"/>
  <c r="CC170" i="6"/>
  <c r="CD170" i="6"/>
  <c r="CE170" i="6"/>
  <c r="CF170" i="6"/>
  <c r="CG170" i="6"/>
  <c r="CB171" i="6"/>
  <c r="CC171" i="6"/>
  <c r="CD171" i="6"/>
  <c r="CE171" i="6"/>
  <c r="CF171" i="6"/>
  <c r="CG171" i="6"/>
  <c r="CB172" i="6"/>
  <c r="CC172" i="6"/>
  <c r="CD172" i="6"/>
  <c r="CE172" i="6"/>
  <c r="CF172" i="6"/>
  <c r="CG172" i="6"/>
  <c r="CB173" i="6"/>
  <c r="CC173" i="6"/>
  <c r="CD173" i="6"/>
  <c r="CE173" i="6"/>
  <c r="CF173" i="6"/>
  <c r="CG173" i="6"/>
  <c r="CB174" i="6"/>
  <c r="CC174" i="6"/>
  <c r="CD174" i="6"/>
  <c r="CE174" i="6"/>
  <c r="CF174" i="6"/>
  <c r="CG174" i="6"/>
  <c r="CB175" i="6"/>
  <c r="CC175" i="6"/>
  <c r="CD175" i="6"/>
  <c r="CE175" i="6"/>
  <c r="CF175" i="6"/>
  <c r="CG175" i="6"/>
  <c r="CB176" i="6"/>
  <c r="CC176" i="6"/>
  <c r="CD176" i="6"/>
  <c r="CE176" i="6"/>
  <c r="CF176" i="6"/>
  <c r="CG176" i="6"/>
  <c r="CB177" i="6"/>
  <c r="CC177" i="6"/>
  <c r="CD177" i="6"/>
  <c r="CE177" i="6"/>
  <c r="CF177" i="6"/>
  <c r="CG177" i="6"/>
  <c r="CB178" i="6"/>
  <c r="CC178" i="6"/>
  <c r="CD178" i="6"/>
  <c r="CE178" i="6"/>
  <c r="CF178" i="6"/>
  <c r="CG178" i="6"/>
  <c r="CB179" i="6"/>
  <c r="CC179" i="6"/>
  <c r="CD179" i="6"/>
  <c r="CE179" i="6"/>
  <c r="CF179" i="6"/>
  <c r="CG179" i="6"/>
  <c r="CB180" i="6"/>
  <c r="CC180" i="6"/>
  <c r="CD180" i="6"/>
  <c r="CE180" i="6"/>
  <c r="CF180" i="6"/>
  <c r="CG180" i="6"/>
  <c r="CB181" i="6"/>
  <c r="CC181" i="6"/>
  <c r="CD181" i="6"/>
  <c r="CE181" i="6"/>
  <c r="CF181" i="6"/>
  <c r="CG181" i="6"/>
  <c r="CB182" i="6"/>
  <c r="CC182" i="6"/>
  <c r="CD182" i="6"/>
  <c r="CE182" i="6"/>
  <c r="CF182" i="6"/>
  <c r="CG182" i="6"/>
  <c r="CB183" i="6"/>
  <c r="CC183" i="6"/>
  <c r="CD183" i="6"/>
  <c r="CE183" i="6"/>
  <c r="CF183" i="6"/>
  <c r="CG183" i="6"/>
  <c r="CB184" i="6"/>
  <c r="CC184" i="6"/>
  <c r="CD184" i="6"/>
  <c r="CE184" i="6"/>
  <c r="CF184" i="6"/>
  <c r="CG184" i="6"/>
  <c r="CB185" i="6"/>
  <c r="CC185" i="6"/>
  <c r="CD185" i="6"/>
  <c r="CE185" i="6"/>
  <c r="CF185" i="6"/>
  <c r="CG185" i="6"/>
  <c r="CB186" i="6"/>
  <c r="CC186" i="6"/>
  <c r="CD186" i="6"/>
  <c r="CE186" i="6"/>
  <c r="CF186" i="6"/>
  <c r="CG186" i="6"/>
  <c r="CB187" i="6"/>
  <c r="CC187" i="6"/>
  <c r="CD187" i="6"/>
  <c r="CE187" i="6"/>
  <c r="CF187" i="6"/>
  <c r="CG187" i="6"/>
  <c r="CB188" i="6"/>
  <c r="CC188" i="6"/>
  <c r="CD188" i="6"/>
  <c r="CE188" i="6"/>
  <c r="CF188" i="6"/>
  <c r="CG188" i="6"/>
  <c r="CB189" i="6"/>
  <c r="CC189" i="6"/>
  <c r="CD189" i="6"/>
  <c r="CE189" i="6"/>
  <c r="CF189" i="6"/>
  <c r="CG189" i="6"/>
  <c r="CB190" i="6"/>
  <c r="CC190" i="6"/>
  <c r="CD190" i="6"/>
  <c r="CE190" i="6"/>
  <c r="CF190" i="6"/>
  <c r="CG190" i="6"/>
  <c r="CB191" i="6"/>
  <c r="CC191" i="6"/>
  <c r="CD191" i="6"/>
  <c r="CE191" i="6"/>
  <c r="CF191" i="6"/>
  <c r="CG191" i="6"/>
  <c r="CB192" i="6"/>
  <c r="CC192" i="6"/>
  <c r="CD192" i="6"/>
  <c r="CE192" i="6"/>
  <c r="CF192" i="6"/>
  <c r="CG192" i="6"/>
  <c r="CB193" i="6"/>
  <c r="CC193" i="6"/>
  <c r="CD193" i="6"/>
  <c r="CE193" i="6"/>
  <c r="CF193" i="6"/>
  <c r="CG193" i="6"/>
  <c r="CB194" i="6"/>
  <c r="CC194" i="6"/>
  <c r="CD194" i="6"/>
  <c r="CE194" i="6"/>
  <c r="CF194" i="6"/>
  <c r="CG194" i="6"/>
  <c r="CB195" i="6"/>
  <c r="CC195" i="6"/>
  <c r="CD195" i="6"/>
  <c r="CE195" i="6"/>
  <c r="CF195" i="6"/>
  <c r="CG195" i="6"/>
  <c r="CB196" i="6"/>
  <c r="CC196" i="6"/>
  <c r="CD196" i="6"/>
  <c r="CE196" i="6"/>
  <c r="CF196" i="6"/>
  <c r="CG196" i="6"/>
  <c r="CB197" i="6"/>
  <c r="CC197" i="6"/>
  <c r="CD197" i="6"/>
  <c r="CE197" i="6"/>
  <c r="CF197" i="6"/>
  <c r="CG197" i="6"/>
  <c r="CB198" i="6"/>
  <c r="CC198" i="6"/>
  <c r="CD198" i="6"/>
  <c r="CE198" i="6"/>
  <c r="CF198" i="6"/>
  <c r="CG198" i="6"/>
  <c r="CB199" i="6"/>
  <c r="CC199" i="6"/>
  <c r="CD199" i="6"/>
  <c r="CE199" i="6"/>
  <c r="CF199" i="6"/>
  <c r="CG199" i="6"/>
  <c r="CB200" i="6"/>
  <c r="CC200" i="6"/>
  <c r="CD200" i="6"/>
  <c r="CE200" i="6"/>
  <c r="CF200" i="6"/>
  <c r="CG200" i="6"/>
  <c r="CB201" i="6"/>
  <c r="CC201" i="6"/>
  <c r="CD201" i="6"/>
  <c r="CE201" i="6"/>
  <c r="CF201" i="6"/>
  <c r="CG201" i="6"/>
  <c r="CB202" i="6"/>
  <c r="CC202" i="6"/>
  <c r="CD202" i="6"/>
  <c r="CE202" i="6"/>
  <c r="CF202" i="6"/>
  <c r="CG202" i="6"/>
  <c r="CB203" i="6"/>
  <c r="CC203" i="6"/>
  <c r="CD203" i="6"/>
  <c r="CE203" i="6"/>
  <c r="CF203" i="6"/>
  <c r="CG203" i="6"/>
  <c r="CB204" i="6"/>
  <c r="CC204" i="6"/>
  <c r="CD204" i="6"/>
  <c r="CE204" i="6"/>
  <c r="CF204" i="6"/>
  <c r="CG204" i="6"/>
  <c r="CB205" i="6"/>
  <c r="CC205" i="6"/>
  <c r="CD205" i="6"/>
  <c r="CE205" i="6"/>
  <c r="CF205" i="6"/>
  <c r="CG205" i="6"/>
  <c r="CB206" i="6"/>
  <c r="CC206" i="6"/>
  <c r="CD206" i="6"/>
  <c r="CE206" i="6"/>
  <c r="CF206" i="6"/>
  <c r="CG206" i="6"/>
  <c r="CB207" i="6"/>
  <c r="CC207" i="6"/>
  <c r="CD207" i="6"/>
  <c r="CE207" i="6"/>
  <c r="CF207" i="6"/>
  <c r="CG207" i="6"/>
  <c r="CB208" i="6"/>
  <c r="CC208" i="6"/>
  <c r="CD208" i="6"/>
  <c r="CE208" i="6"/>
  <c r="CF208" i="6"/>
  <c r="CG208" i="6"/>
  <c r="CB209" i="6"/>
  <c r="CC209" i="6"/>
  <c r="CD209" i="6"/>
  <c r="CE209" i="6"/>
  <c r="CF209" i="6"/>
  <c r="CG209" i="6"/>
  <c r="CB210" i="6"/>
  <c r="CC210" i="6"/>
  <c r="CD210" i="6"/>
  <c r="CE210" i="6"/>
  <c r="CF210" i="6"/>
  <c r="CG210" i="6"/>
  <c r="CB211" i="6"/>
  <c r="CC211" i="6"/>
  <c r="CD211" i="6"/>
  <c r="CE211" i="6"/>
  <c r="CF211" i="6"/>
  <c r="CG211" i="6"/>
  <c r="CB212" i="6"/>
  <c r="CC212" i="6"/>
  <c r="CD212" i="6"/>
  <c r="CE212" i="6"/>
  <c r="CF212" i="6"/>
  <c r="CG212" i="6"/>
  <c r="CB213" i="6"/>
  <c r="CC213" i="6"/>
  <c r="CD213" i="6"/>
  <c r="CE213" i="6"/>
  <c r="CF213" i="6"/>
  <c r="CG213" i="6"/>
  <c r="CB214" i="6"/>
  <c r="CC214" i="6"/>
  <c r="CD214" i="6"/>
  <c r="CE214" i="6"/>
  <c r="CF214" i="6"/>
  <c r="CG214" i="6"/>
  <c r="CB215" i="6"/>
  <c r="CC215" i="6"/>
  <c r="CD215" i="6"/>
  <c r="CE215" i="6"/>
  <c r="CF215" i="6"/>
  <c r="CG215" i="6"/>
  <c r="CB216" i="6"/>
  <c r="CC216" i="6"/>
  <c r="CD216" i="6"/>
  <c r="CE216" i="6"/>
  <c r="CF216" i="6"/>
  <c r="CG216" i="6"/>
  <c r="CB217" i="6"/>
  <c r="CC217" i="6"/>
  <c r="CD217" i="6"/>
  <c r="CE217" i="6"/>
  <c r="CF217" i="6"/>
  <c r="CG217" i="6"/>
  <c r="CB218" i="6"/>
  <c r="CC218" i="6"/>
  <c r="CD218" i="6"/>
  <c r="CE218" i="6"/>
  <c r="CF218" i="6"/>
  <c r="CG218" i="6"/>
  <c r="CB219" i="6"/>
  <c r="CC219" i="6"/>
  <c r="CD219" i="6"/>
  <c r="CE219" i="6"/>
  <c r="CF219" i="6"/>
  <c r="CG219" i="6"/>
  <c r="CB220" i="6"/>
  <c r="CC220" i="6"/>
  <c r="CD220" i="6"/>
  <c r="CE220" i="6"/>
  <c r="CF220" i="6"/>
  <c r="CG220" i="6"/>
  <c r="CB221" i="6"/>
  <c r="CC221" i="6"/>
  <c r="CD221" i="6"/>
  <c r="CE221" i="6"/>
  <c r="CF221" i="6"/>
  <c r="CG221" i="6"/>
  <c r="CB222" i="6"/>
  <c r="CC222" i="6"/>
  <c r="CD222" i="6"/>
  <c r="CE222" i="6"/>
  <c r="CF222" i="6"/>
  <c r="CG222" i="6"/>
  <c r="CB223" i="6"/>
  <c r="CC223" i="6"/>
  <c r="CD223" i="6"/>
  <c r="CE223" i="6"/>
  <c r="CF223" i="6"/>
  <c r="CG223" i="6"/>
  <c r="CB224" i="6"/>
  <c r="CC224" i="6"/>
  <c r="CD224" i="6"/>
  <c r="CE224" i="6"/>
  <c r="CF224" i="6"/>
  <c r="CG224" i="6"/>
  <c r="CB225" i="6"/>
  <c r="CC225" i="6"/>
  <c r="CD225" i="6"/>
  <c r="CE225" i="6"/>
  <c r="CF225" i="6"/>
  <c r="CG225" i="6"/>
  <c r="CB226" i="6"/>
  <c r="CC226" i="6"/>
  <c r="CD226" i="6"/>
  <c r="CE226" i="6"/>
  <c r="CF226" i="6"/>
  <c r="CG226" i="6"/>
  <c r="CB227" i="6"/>
  <c r="CC227" i="6"/>
  <c r="CD227" i="6"/>
  <c r="CE227" i="6"/>
  <c r="CF227" i="6"/>
  <c r="CG227" i="6"/>
  <c r="CB228" i="6"/>
  <c r="CC228" i="6"/>
  <c r="CD228" i="6"/>
  <c r="CE228" i="6"/>
  <c r="CF228" i="6"/>
  <c r="CG228" i="6"/>
  <c r="CB229" i="6"/>
  <c r="CC229" i="6"/>
  <c r="CD229" i="6"/>
  <c r="CE229" i="6"/>
  <c r="CF229" i="6"/>
  <c r="CG229" i="6"/>
  <c r="CB230" i="6"/>
  <c r="CC230" i="6"/>
  <c r="CD230" i="6"/>
  <c r="CE230" i="6"/>
  <c r="CF230" i="6"/>
  <c r="CG230" i="6"/>
  <c r="CB231" i="6"/>
  <c r="CC231" i="6"/>
  <c r="CD231" i="6"/>
  <c r="CE231" i="6"/>
  <c r="CF231" i="6"/>
  <c r="CG231" i="6"/>
  <c r="CB232" i="6"/>
  <c r="CC232" i="6"/>
  <c r="CD232" i="6"/>
  <c r="CE232" i="6"/>
  <c r="CF232" i="6"/>
  <c r="CG232" i="6"/>
  <c r="CB233" i="6"/>
  <c r="CC233" i="6"/>
  <c r="CD233" i="6"/>
  <c r="CE233" i="6"/>
  <c r="CF233" i="6"/>
  <c r="CG233" i="6"/>
  <c r="CB234" i="6"/>
  <c r="CC234" i="6"/>
  <c r="CD234" i="6"/>
  <c r="CE234" i="6"/>
  <c r="CF234" i="6"/>
  <c r="CG234" i="6"/>
  <c r="CB235" i="6"/>
  <c r="CC235" i="6"/>
  <c r="CD235" i="6"/>
  <c r="CE235" i="6"/>
  <c r="CF235" i="6"/>
  <c r="CG235" i="6"/>
  <c r="CB236" i="6"/>
  <c r="CC236" i="6"/>
  <c r="CD236" i="6"/>
  <c r="CE236" i="6"/>
  <c r="CF236" i="6"/>
  <c r="CG236" i="6"/>
  <c r="CB237" i="6"/>
  <c r="CC237" i="6"/>
  <c r="CD237" i="6"/>
  <c r="CE237" i="6"/>
  <c r="CF237" i="6"/>
  <c r="CG237" i="6"/>
  <c r="CB238" i="6"/>
  <c r="CC238" i="6"/>
  <c r="CD238" i="6"/>
  <c r="CE238" i="6"/>
  <c r="CF238" i="6"/>
  <c r="CG238" i="6"/>
  <c r="CB239" i="6"/>
  <c r="CC239" i="6"/>
  <c r="CD239" i="6"/>
  <c r="CE239" i="6"/>
  <c r="CF239" i="6"/>
  <c r="CG239" i="6"/>
  <c r="CB240" i="6"/>
  <c r="CC240" i="6"/>
  <c r="CD240" i="6"/>
  <c r="CE240" i="6"/>
  <c r="CF240" i="6"/>
  <c r="CG240" i="6"/>
  <c r="CB241" i="6"/>
  <c r="CC241" i="6"/>
  <c r="CD241" i="6"/>
  <c r="CE241" i="6"/>
  <c r="CF241" i="6"/>
  <c r="CG241" i="6"/>
  <c r="CB242" i="6"/>
  <c r="CC242" i="6"/>
  <c r="CD242" i="6"/>
  <c r="CE242" i="6"/>
  <c r="CF242" i="6"/>
  <c r="CG242" i="6"/>
  <c r="CB243" i="6"/>
  <c r="CC243" i="6"/>
  <c r="CD243" i="6"/>
  <c r="CE243" i="6"/>
  <c r="CF243" i="6"/>
  <c r="CG243" i="6"/>
  <c r="CB244" i="6"/>
  <c r="CC244" i="6"/>
  <c r="CD244" i="6"/>
  <c r="CE244" i="6"/>
  <c r="CF244" i="6"/>
  <c r="CG244" i="6"/>
  <c r="CB245" i="6"/>
  <c r="CC245" i="6"/>
  <c r="CD245" i="6"/>
  <c r="CE245" i="6"/>
  <c r="CF245" i="6"/>
  <c r="CG245" i="6"/>
  <c r="CB246" i="6"/>
  <c r="CC246" i="6"/>
  <c r="CD246" i="6"/>
  <c r="CE246" i="6"/>
  <c r="CF246" i="6"/>
  <c r="CG246" i="6"/>
  <c r="CB247" i="6"/>
  <c r="CC247" i="6"/>
  <c r="CD247" i="6"/>
  <c r="CE247" i="6"/>
  <c r="CF247" i="6"/>
  <c r="CG247" i="6"/>
  <c r="CB248" i="6"/>
  <c r="CC248" i="6"/>
  <c r="CD248" i="6"/>
  <c r="CE248" i="6"/>
  <c r="CF248" i="6"/>
  <c r="CG248" i="6"/>
  <c r="CB249" i="6"/>
  <c r="CC249" i="6"/>
  <c r="CD249" i="6"/>
  <c r="CE249" i="6"/>
  <c r="CF249" i="6"/>
  <c r="CG249" i="6"/>
  <c r="CB250" i="6"/>
  <c r="CC250" i="6"/>
  <c r="CD250" i="6"/>
  <c r="CE250" i="6"/>
  <c r="CF250" i="6"/>
  <c r="CG250" i="6"/>
  <c r="CB251" i="6"/>
  <c r="CC251" i="6"/>
  <c r="CD251" i="6"/>
  <c r="CE251" i="6"/>
  <c r="CF251" i="6"/>
  <c r="CG251" i="6"/>
  <c r="CB252" i="6"/>
  <c r="CC252" i="6"/>
  <c r="CD252" i="6"/>
  <c r="CE252" i="6"/>
  <c r="CF252" i="6"/>
  <c r="CG252" i="6"/>
  <c r="CB253" i="6"/>
  <c r="CC253" i="6"/>
  <c r="CD253" i="6"/>
  <c r="CE253" i="6"/>
  <c r="CF253" i="6"/>
  <c r="CG253" i="6"/>
  <c r="CB254" i="6"/>
  <c r="CC254" i="6"/>
  <c r="CD254" i="6"/>
  <c r="CE254" i="6"/>
  <c r="CF254" i="6"/>
  <c r="CG254" i="6"/>
  <c r="CB255" i="6"/>
  <c r="CC255" i="6"/>
  <c r="CD255" i="6"/>
  <c r="CE255" i="6"/>
  <c r="CF255" i="6"/>
  <c r="CG255" i="6"/>
  <c r="CB256" i="6"/>
  <c r="CC256" i="6"/>
  <c r="CD256" i="6"/>
  <c r="CE256" i="6"/>
  <c r="CF256" i="6"/>
  <c r="CG256" i="6"/>
  <c r="CB257" i="6"/>
  <c r="CC257" i="6"/>
  <c r="CD257" i="6"/>
  <c r="CE257" i="6"/>
  <c r="CF257" i="6"/>
  <c r="CG257" i="6"/>
  <c r="CB258" i="6"/>
  <c r="CC258" i="6"/>
  <c r="CD258" i="6"/>
  <c r="CE258" i="6"/>
  <c r="CF258" i="6"/>
  <c r="CG258" i="6"/>
  <c r="CB259" i="6"/>
  <c r="CC259" i="6"/>
  <c r="CD259" i="6"/>
  <c r="CE259" i="6"/>
  <c r="CF259" i="6"/>
  <c r="CG259" i="6"/>
  <c r="CB260" i="6"/>
  <c r="CC260" i="6"/>
  <c r="CD260" i="6"/>
  <c r="CE260" i="6"/>
  <c r="CF260" i="6"/>
  <c r="CG260" i="6"/>
  <c r="CB261" i="6"/>
  <c r="CC261" i="6"/>
  <c r="CD261" i="6"/>
  <c r="CE261" i="6"/>
  <c r="CF261" i="6"/>
  <c r="CG261" i="6"/>
  <c r="CB262" i="6"/>
  <c r="CC262" i="6"/>
  <c r="CD262" i="6"/>
  <c r="CE262" i="6"/>
  <c r="CF262" i="6"/>
  <c r="CG262" i="6"/>
  <c r="CB263" i="6"/>
  <c r="CC263" i="6"/>
  <c r="CD263" i="6"/>
  <c r="CE263" i="6"/>
  <c r="CF263" i="6"/>
  <c r="CG263" i="6"/>
  <c r="CB264" i="6"/>
  <c r="CC264" i="6"/>
  <c r="CD264" i="6"/>
  <c r="CE264" i="6"/>
  <c r="CF264" i="6"/>
  <c r="CG264" i="6"/>
  <c r="CB265" i="6"/>
  <c r="CC265" i="6"/>
  <c r="CD265" i="6"/>
  <c r="CE265" i="6"/>
  <c r="CF265" i="6"/>
  <c r="CG265" i="6"/>
  <c r="CB266" i="6"/>
  <c r="CC266" i="6"/>
  <c r="CD266" i="6"/>
  <c r="CE266" i="6"/>
  <c r="CF266" i="6"/>
  <c r="CG266" i="6"/>
  <c r="CB267" i="6"/>
  <c r="CC267" i="6"/>
  <c r="CD267" i="6"/>
  <c r="CE267" i="6"/>
  <c r="CF267" i="6"/>
  <c r="CG267" i="6"/>
  <c r="CB268" i="6"/>
  <c r="CC268" i="6"/>
  <c r="CD268" i="6"/>
  <c r="CE268" i="6"/>
  <c r="CF268" i="6"/>
  <c r="CG268" i="6"/>
  <c r="CB269" i="6"/>
  <c r="CC269" i="6"/>
  <c r="CD269" i="6"/>
  <c r="CE269" i="6"/>
  <c r="CF269" i="6"/>
  <c r="CG269" i="6"/>
  <c r="CB270" i="6"/>
  <c r="CC270" i="6"/>
  <c r="CD270" i="6"/>
  <c r="CE270" i="6"/>
  <c r="CF270" i="6"/>
  <c r="CG270" i="6"/>
  <c r="CB271" i="6"/>
  <c r="CC271" i="6"/>
  <c r="CD271" i="6"/>
  <c r="CE271" i="6"/>
  <c r="CF271" i="6"/>
  <c r="CG271" i="6"/>
  <c r="CB272" i="6"/>
  <c r="CC272" i="6"/>
  <c r="CD272" i="6"/>
  <c r="CE272" i="6"/>
  <c r="CF272" i="6"/>
  <c r="CG272" i="6"/>
  <c r="CB273" i="6"/>
  <c r="CC273" i="6"/>
  <c r="CD273" i="6"/>
  <c r="CE273" i="6"/>
  <c r="CF273" i="6"/>
  <c r="CG273" i="6"/>
  <c r="CB274" i="6"/>
  <c r="CC274" i="6"/>
  <c r="CD274" i="6"/>
  <c r="CE274" i="6"/>
  <c r="CF274" i="6"/>
  <c r="CG274" i="6"/>
  <c r="CB275" i="6"/>
  <c r="CC275" i="6"/>
  <c r="CD275" i="6"/>
  <c r="CE275" i="6"/>
  <c r="CF275" i="6"/>
  <c r="CG275" i="6"/>
  <c r="CB276" i="6"/>
  <c r="CC276" i="6"/>
  <c r="CD276" i="6"/>
  <c r="CE276" i="6"/>
  <c r="CF276" i="6"/>
  <c r="CG276" i="6"/>
  <c r="CB277" i="6"/>
  <c r="CC277" i="6"/>
  <c r="CD277" i="6"/>
  <c r="CE277" i="6"/>
  <c r="CF277" i="6"/>
  <c r="CG277" i="6"/>
  <c r="CB278" i="6"/>
  <c r="CC278" i="6"/>
  <c r="CD278" i="6"/>
  <c r="CE278" i="6"/>
  <c r="CF278" i="6"/>
  <c r="CG278" i="6"/>
  <c r="CB279" i="6"/>
  <c r="CC279" i="6"/>
  <c r="CD279" i="6"/>
  <c r="CE279" i="6"/>
  <c r="CF279" i="6"/>
  <c r="CG279" i="6"/>
  <c r="CB280" i="6"/>
  <c r="CC280" i="6"/>
  <c r="CD280" i="6"/>
  <c r="CE280" i="6"/>
  <c r="CF280" i="6"/>
  <c r="CG280" i="6"/>
  <c r="CB281" i="6"/>
  <c r="CC281" i="6"/>
  <c r="CD281" i="6"/>
  <c r="CE281" i="6"/>
  <c r="CF281" i="6"/>
  <c r="CG281" i="6"/>
  <c r="CB282" i="6"/>
  <c r="CC282" i="6"/>
  <c r="CD282" i="6"/>
  <c r="CE282" i="6"/>
  <c r="CF282" i="6"/>
  <c r="CG282" i="6"/>
  <c r="CB283" i="6"/>
  <c r="CC283" i="6"/>
  <c r="CD283" i="6"/>
  <c r="CE283" i="6"/>
  <c r="CF283" i="6"/>
  <c r="CG283" i="6"/>
  <c r="CB284" i="6"/>
  <c r="CC284" i="6"/>
  <c r="CD284" i="6"/>
  <c r="CE284" i="6"/>
  <c r="CF284" i="6"/>
  <c r="CG284" i="6"/>
  <c r="CB285" i="6"/>
  <c r="CC285" i="6"/>
  <c r="CD285" i="6"/>
  <c r="CE285" i="6"/>
  <c r="CF285" i="6"/>
  <c r="CG285" i="6"/>
  <c r="CB286" i="6"/>
  <c r="CC286" i="6"/>
  <c r="CD286" i="6"/>
  <c r="CE286" i="6"/>
  <c r="CF286" i="6"/>
  <c r="CG286" i="6"/>
  <c r="CB287" i="6"/>
  <c r="CC287" i="6"/>
  <c r="CD287" i="6"/>
  <c r="CE287" i="6"/>
  <c r="CF287" i="6"/>
  <c r="CG287" i="6"/>
  <c r="CB288" i="6"/>
  <c r="CC288" i="6"/>
  <c r="CD288" i="6"/>
  <c r="CE288" i="6"/>
  <c r="CF288" i="6"/>
  <c r="CG288" i="6"/>
  <c r="CB289" i="6"/>
  <c r="CC289" i="6"/>
  <c r="CD289" i="6"/>
  <c r="CE289" i="6"/>
  <c r="CF289" i="6"/>
  <c r="CG289" i="6"/>
  <c r="CB290" i="6"/>
  <c r="CC290" i="6"/>
  <c r="CD290" i="6"/>
  <c r="CE290" i="6"/>
  <c r="CF290" i="6"/>
  <c r="CG290" i="6"/>
  <c r="CB291" i="6"/>
  <c r="CC291" i="6"/>
  <c r="CD291" i="6"/>
  <c r="CE291" i="6"/>
  <c r="CF291" i="6"/>
  <c r="CG291" i="6"/>
  <c r="CB292" i="6"/>
  <c r="CC292" i="6"/>
  <c r="CD292" i="6"/>
  <c r="CE292" i="6"/>
  <c r="CF292" i="6"/>
  <c r="CG292" i="6"/>
  <c r="CB293" i="6"/>
  <c r="CC293" i="6"/>
  <c r="CD293" i="6"/>
  <c r="CE293" i="6"/>
  <c r="CF293" i="6"/>
  <c r="CG293" i="6"/>
  <c r="CB294" i="6"/>
  <c r="CC294" i="6"/>
  <c r="CD294" i="6"/>
  <c r="CE294" i="6"/>
  <c r="CF294" i="6"/>
  <c r="CG294" i="6"/>
  <c r="CB295" i="6"/>
  <c r="CC295" i="6"/>
  <c r="CD295" i="6"/>
  <c r="CE295" i="6"/>
  <c r="CF295" i="6"/>
  <c r="CG295" i="6"/>
  <c r="CB296" i="6"/>
  <c r="CC296" i="6"/>
  <c r="CD296" i="6"/>
  <c r="CE296" i="6"/>
  <c r="CF296" i="6"/>
  <c r="CG296" i="6"/>
  <c r="CB297" i="6"/>
  <c r="CC297" i="6"/>
  <c r="CD297" i="6"/>
  <c r="CE297" i="6"/>
  <c r="CF297" i="6"/>
  <c r="CG297" i="6"/>
  <c r="CB298" i="6"/>
  <c r="CC298" i="6"/>
  <c r="CD298" i="6"/>
  <c r="CE298" i="6"/>
  <c r="CF298" i="6"/>
  <c r="CG298" i="6"/>
  <c r="CB299" i="6"/>
  <c r="CC299" i="6"/>
  <c r="CD299" i="6"/>
  <c r="CE299" i="6"/>
  <c r="CF299" i="6"/>
  <c r="CG299" i="6"/>
  <c r="CB300" i="6"/>
  <c r="CC300" i="6"/>
  <c r="CD300" i="6"/>
  <c r="CE300" i="6"/>
  <c r="CF300" i="6"/>
  <c r="CG300" i="6"/>
  <c r="CB301" i="6"/>
  <c r="CC301" i="6"/>
  <c r="CD301" i="6"/>
  <c r="CE301" i="6"/>
  <c r="CF301" i="6"/>
  <c r="CG301" i="6"/>
  <c r="CB302" i="6"/>
  <c r="CC302" i="6"/>
  <c r="CD302" i="6"/>
  <c r="CE302" i="6"/>
  <c r="CF302" i="6"/>
  <c r="CG302" i="6"/>
  <c r="CB303" i="6"/>
  <c r="CC303" i="6"/>
  <c r="CD303" i="6"/>
  <c r="CE303" i="6"/>
  <c r="CF303" i="6"/>
  <c r="CG303" i="6"/>
  <c r="CB304" i="6"/>
  <c r="CC304" i="6"/>
  <c r="CD304" i="6"/>
  <c r="CE304" i="6"/>
  <c r="CF304" i="6"/>
  <c r="CG304" i="6"/>
  <c r="CB305" i="6"/>
  <c r="CC305" i="6"/>
  <c r="CD305" i="6"/>
  <c r="CE305" i="6"/>
  <c r="CF305" i="6"/>
  <c r="CG305" i="6"/>
  <c r="CB306" i="6"/>
  <c r="CC306" i="6"/>
  <c r="CD306" i="6"/>
  <c r="CE306" i="6"/>
  <c r="CF306" i="6"/>
  <c r="CG306" i="6"/>
  <c r="CB307" i="6"/>
  <c r="CC307" i="6"/>
  <c r="CD307" i="6"/>
  <c r="CE307" i="6"/>
  <c r="CF307" i="6"/>
  <c r="CG307" i="6"/>
  <c r="CB308" i="6"/>
  <c r="CC308" i="6"/>
  <c r="CD308" i="6"/>
  <c r="CE308" i="6"/>
  <c r="CF308" i="6"/>
  <c r="CG308" i="6"/>
  <c r="CB309" i="6"/>
  <c r="CC309" i="6"/>
  <c r="CD309" i="6"/>
  <c r="CE309" i="6"/>
  <c r="CF309" i="6"/>
  <c r="CG309" i="6"/>
  <c r="CB310" i="6"/>
  <c r="CC310" i="6"/>
  <c r="CD310" i="6"/>
  <c r="CE310" i="6"/>
  <c r="CF310" i="6"/>
  <c r="CG310" i="6"/>
  <c r="CB311" i="6"/>
  <c r="CC311" i="6"/>
  <c r="CD311" i="6"/>
  <c r="CE311" i="6"/>
  <c r="CF311" i="6"/>
  <c r="CG311" i="6"/>
  <c r="CB312" i="6"/>
  <c r="CC312" i="6"/>
  <c r="CD312" i="6"/>
  <c r="CE312" i="6"/>
  <c r="CF312" i="6"/>
  <c r="CG312" i="6"/>
  <c r="CB313" i="6"/>
  <c r="CC313" i="6"/>
  <c r="CD313" i="6"/>
  <c r="CE313" i="6"/>
  <c r="CF313" i="6"/>
  <c r="CG313" i="6"/>
  <c r="CB314" i="6"/>
  <c r="CC314" i="6"/>
  <c r="CD314" i="6"/>
  <c r="CE314" i="6"/>
  <c r="CF314" i="6"/>
  <c r="CG314" i="6"/>
  <c r="CB315" i="6"/>
  <c r="CC315" i="6"/>
  <c r="CD315" i="6"/>
  <c r="CE315" i="6"/>
  <c r="CF315" i="6"/>
  <c r="CG315" i="6"/>
  <c r="CB316" i="6"/>
  <c r="CC316" i="6"/>
  <c r="CD316" i="6"/>
  <c r="CE316" i="6"/>
  <c r="CF316" i="6"/>
  <c r="CG316" i="6"/>
  <c r="CB317" i="6"/>
  <c r="CC317" i="6"/>
  <c r="CD317" i="6"/>
  <c r="CE317" i="6"/>
  <c r="CF317" i="6"/>
  <c r="CG317" i="6"/>
  <c r="CB318" i="6"/>
  <c r="CC318" i="6"/>
  <c r="CD318" i="6"/>
  <c r="CE318" i="6"/>
  <c r="CF318" i="6"/>
  <c r="CG318" i="6"/>
  <c r="CB319" i="6"/>
  <c r="CC319" i="6"/>
  <c r="CD319" i="6"/>
  <c r="CE319" i="6"/>
  <c r="CF319" i="6"/>
  <c r="CG319" i="6"/>
  <c r="CB320" i="6"/>
  <c r="CC320" i="6"/>
  <c r="CD320" i="6"/>
  <c r="CE320" i="6"/>
  <c r="CF320" i="6"/>
  <c r="CG320" i="6"/>
  <c r="CB321" i="6"/>
  <c r="CC321" i="6"/>
  <c r="CD321" i="6"/>
  <c r="CE321" i="6"/>
  <c r="CF321" i="6"/>
  <c r="CG321" i="6"/>
  <c r="CB322" i="6"/>
  <c r="CC322" i="6"/>
  <c r="CD322" i="6"/>
  <c r="CE322" i="6"/>
  <c r="CF322" i="6"/>
  <c r="CG322" i="6"/>
  <c r="CB323" i="6"/>
  <c r="CC323" i="6"/>
  <c r="CD323" i="6"/>
  <c r="CE323" i="6"/>
  <c r="CF323" i="6"/>
  <c r="CG323" i="6"/>
  <c r="CB324" i="6"/>
  <c r="CC324" i="6"/>
  <c r="CD324" i="6"/>
  <c r="CE324" i="6"/>
  <c r="CF324" i="6"/>
  <c r="CG324" i="6"/>
  <c r="CB325" i="6"/>
  <c r="CC325" i="6"/>
  <c r="CD325" i="6"/>
  <c r="CE325" i="6"/>
  <c r="CF325" i="6"/>
  <c r="CG325" i="6"/>
  <c r="CB326" i="6"/>
  <c r="CC326" i="6"/>
  <c r="CD326" i="6"/>
  <c r="CE326" i="6"/>
  <c r="CF326" i="6"/>
  <c r="CG326" i="6"/>
  <c r="CB327" i="6"/>
  <c r="CC327" i="6"/>
  <c r="CD327" i="6"/>
  <c r="CE327" i="6"/>
  <c r="CF327" i="6"/>
  <c r="CG327" i="6"/>
  <c r="CB328" i="6"/>
  <c r="CC328" i="6"/>
  <c r="CD328" i="6"/>
  <c r="CE328" i="6"/>
  <c r="CF328" i="6"/>
  <c r="CG328" i="6"/>
  <c r="CB329" i="6"/>
  <c r="CC329" i="6"/>
  <c r="CD329" i="6"/>
  <c r="CE329" i="6"/>
  <c r="CF329" i="6"/>
  <c r="CG329" i="6"/>
  <c r="CB330" i="6"/>
  <c r="CC330" i="6"/>
  <c r="CD330" i="6"/>
  <c r="CE330" i="6"/>
  <c r="CF330" i="6"/>
  <c r="CG330" i="6"/>
  <c r="CB331" i="6"/>
  <c r="CC331" i="6"/>
  <c r="CD331" i="6"/>
  <c r="CE331" i="6"/>
  <c r="CF331" i="6"/>
  <c r="CG331" i="6"/>
  <c r="CB332" i="6"/>
  <c r="CC332" i="6"/>
  <c r="CD332" i="6"/>
  <c r="CE332" i="6"/>
  <c r="CF332" i="6"/>
  <c r="CG332" i="6"/>
  <c r="CB333" i="6"/>
  <c r="CC333" i="6"/>
  <c r="CD333" i="6"/>
  <c r="CE333" i="6"/>
  <c r="CF333" i="6"/>
  <c r="CG333" i="6"/>
  <c r="CB334" i="6"/>
  <c r="CC334" i="6"/>
  <c r="CD334" i="6"/>
  <c r="CE334" i="6"/>
  <c r="CF334" i="6"/>
  <c r="CG334" i="6"/>
  <c r="CB335" i="6"/>
  <c r="CC335" i="6"/>
  <c r="CD335" i="6"/>
  <c r="CE335" i="6"/>
  <c r="CF335" i="6"/>
  <c r="CG335" i="6"/>
  <c r="CB336" i="6"/>
  <c r="CC336" i="6"/>
  <c r="CD336" i="6"/>
  <c r="CE336" i="6"/>
  <c r="CF336" i="6"/>
  <c r="CG336" i="6"/>
  <c r="CB337" i="6"/>
  <c r="CC337" i="6"/>
  <c r="CD337" i="6"/>
  <c r="CE337" i="6"/>
  <c r="CF337" i="6"/>
  <c r="CG337" i="6"/>
  <c r="CB338" i="6"/>
  <c r="CC338" i="6"/>
  <c r="CD338" i="6"/>
  <c r="CE338" i="6"/>
  <c r="CF338" i="6"/>
  <c r="CG338" i="6"/>
  <c r="CB339" i="6"/>
  <c r="CC339" i="6"/>
  <c r="CD339" i="6"/>
  <c r="CE339" i="6"/>
  <c r="CF339" i="6"/>
  <c r="CG339" i="6"/>
  <c r="CB340" i="6"/>
  <c r="CC340" i="6"/>
  <c r="CD340" i="6"/>
  <c r="CE340" i="6"/>
  <c r="CF340" i="6"/>
  <c r="CG340" i="6"/>
  <c r="CB341" i="6"/>
  <c r="CC341" i="6"/>
  <c r="CD341" i="6"/>
  <c r="CE341" i="6"/>
  <c r="CF341" i="6"/>
  <c r="CG341" i="6"/>
  <c r="CB342" i="6"/>
  <c r="CC342" i="6"/>
  <c r="CD342" i="6"/>
  <c r="CE342" i="6"/>
  <c r="CF342" i="6"/>
  <c r="CG342" i="6"/>
  <c r="CB343" i="6"/>
  <c r="CC343" i="6"/>
  <c r="CD343" i="6"/>
  <c r="CE343" i="6"/>
  <c r="CF343" i="6"/>
  <c r="CG343" i="6"/>
  <c r="CB344" i="6"/>
  <c r="CC344" i="6"/>
  <c r="CD344" i="6"/>
  <c r="CE344" i="6"/>
  <c r="CF344" i="6"/>
  <c r="CG344" i="6"/>
  <c r="CB345" i="6"/>
  <c r="CC345" i="6"/>
  <c r="CD345" i="6"/>
  <c r="CE345" i="6"/>
  <c r="CF345" i="6"/>
  <c r="CG345" i="6"/>
  <c r="CB346" i="6"/>
  <c r="CC346" i="6"/>
  <c r="CD346" i="6"/>
  <c r="CE346" i="6"/>
  <c r="CF346" i="6"/>
  <c r="CG346" i="6"/>
  <c r="CB347" i="6"/>
  <c r="CC347" i="6"/>
  <c r="CD347" i="6"/>
  <c r="CE347" i="6"/>
  <c r="CF347" i="6"/>
  <c r="CG347" i="6"/>
  <c r="CB348" i="6"/>
  <c r="CC348" i="6"/>
  <c r="CD348" i="6"/>
  <c r="CE348" i="6"/>
  <c r="CF348" i="6"/>
  <c r="CG348" i="6"/>
  <c r="CB349" i="6"/>
  <c r="CC349" i="6"/>
  <c r="CD349" i="6"/>
  <c r="CE349" i="6"/>
  <c r="CF349" i="6"/>
  <c r="CG349" i="6"/>
  <c r="CB350" i="6"/>
  <c r="CC350" i="6"/>
  <c r="CD350" i="6"/>
  <c r="CE350" i="6"/>
  <c r="CF350" i="6"/>
  <c r="CG350" i="6"/>
  <c r="CB351" i="6"/>
  <c r="CC351" i="6"/>
  <c r="CD351" i="6"/>
  <c r="CE351" i="6"/>
  <c r="CF351" i="6"/>
  <c r="CG351" i="6"/>
  <c r="CB352" i="6"/>
  <c r="CC352" i="6"/>
  <c r="CD352" i="6"/>
  <c r="CE352" i="6"/>
  <c r="CF352" i="6"/>
  <c r="CG352" i="6"/>
  <c r="CB353" i="6"/>
  <c r="CC353" i="6"/>
  <c r="CD353" i="6"/>
  <c r="CE353" i="6"/>
  <c r="CF353" i="6"/>
  <c r="CG353" i="6"/>
  <c r="CB354" i="6"/>
  <c r="CC354" i="6"/>
  <c r="CD354" i="6"/>
  <c r="CE354" i="6"/>
  <c r="CF354" i="6"/>
  <c r="CG354" i="6"/>
  <c r="CB355" i="6"/>
  <c r="CC355" i="6"/>
  <c r="CD355" i="6"/>
  <c r="CE355" i="6"/>
  <c r="CF355" i="6"/>
  <c r="CG355" i="6"/>
  <c r="CB356" i="6"/>
  <c r="CC356" i="6"/>
  <c r="CD356" i="6"/>
  <c r="CE356" i="6"/>
  <c r="CF356" i="6"/>
  <c r="CG356" i="6"/>
  <c r="CB357" i="6"/>
  <c r="CC357" i="6"/>
  <c r="CD357" i="6"/>
  <c r="CE357" i="6"/>
  <c r="CF357" i="6"/>
  <c r="CG357" i="6"/>
  <c r="CB358" i="6"/>
  <c r="CC358" i="6"/>
  <c r="CD358" i="6"/>
  <c r="CE358" i="6"/>
  <c r="CF358" i="6"/>
  <c r="CG358" i="6"/>
  <c r="CB359" i="6"/>
  <c r="CC359" i="6"/>
  <c r="CD359" i="6"/>
  <c r="CE359" i="6"/>
  <c r="CF359" i="6"/>
  <c r="CG359" i="6"/>
  <c r="CB360" i="6"/>
  <c r="CC360" i="6"/>
  <c r="CD360" i="6"/>
  <c r="CE360" i="6"/>
  <c r="CF360" i="6"/>
  <c r="CG360" i="6"/>
  <c r="CB361" i="6"/>
  <c r="CC361" i="6"/>
  <c r="CD361" i="6"/>
  <c r="CE361" i="6"/>
  <c r="CF361" i="6"/>
  <c r="CG361" i="6"/>
  <c r="CB362" i="6"/>
  <c r="CC362" i="6"/>
  <c r="CD362" i="6"/>
  <c r="CE362" i="6"/>
  <c r="CF362" i="6"/>
  <c r="CG362" i="6"/>
  <c r="CB363" i="6"/>
  <c r="CC363" i="6"/>
  <c r="CD363" i="6"/>
  <c r="CE363" i="6"/>
  <c r="CF363" i="6"/>
  <c r="CG363" i="6"/>
  <c r="CB364" i="6"/>
  <c r="CC364" i="6"/>
  <c r="CD364" i="6"/>
  <c r="CE364" i="6"/>
  <c r="CF364" i="6"/>
  <c r="CG364" i="6"/>
  <c r="CB365" i="6"/>
  <c r="CC365" i="6"/>
  <c r="CD365" i="6"/>
  <c r="CE365" i="6"/>
  <c r="CF365" i="6"/>
  <c r="CG365" i="6"/>
  <c r="CB366" i="6"/>
  <c r="CC366" i="6"/>
  <c r="CD366" i="6"/>
  <c r="CE366" i="6"/>
  <c r="CF366" i="6"/>
  <c r="CG366" i="6"/>
  <c r="CB367" i="6"/>
  <c r="CC367" i="6"/>
  <c r="CD367" i="6"/>
  <c r="CE367" i="6"/>
  <c r="CF367" i="6"/>
  <c r="CG367" i="6"/>
  <c r="CB368" i="6"/>
  <c r="CC368" i="6"/>
  <c r="CD368" i="6"/>
  <c r="CE368" i="6"/>
  <c r="CF368" i="6"/>
  <c r="CG368" i="6"/>
  <c r="CB369" i="6"/>
  <c r="CC369" i="6"/>
  <c r="CD369" i="6"/>
  <c r="CE369" i="6"/>
  <c r="CF369" i="6"/>
  <c r="CG369" i="6"/>
  <c r="CB370" i="6"/>
  <c r="CC370" i="6"/>
  <c r="CD370" i="6"/>
  <c r="CE370" i="6"/>
  <c r="CF370" i="6"/>
  <c r="CG370" i="6"/>
  <c r="CB371" i="6"/>
  <c r="CC371" i="6"/>
  <c r="CD371" i="6"/>
  <c r="CE371" i="6"/>
  <c r="CF371" i="6"/>
  <c r="CG371" i="6"/>
  <c r="CB372" i="6"/>
  <c r="CC372" i="6"/>
  <c r="CD372" i="6"/>
  <c r="CE372" i="6"/>
  <c r="CF372" i="6"/>
  <c r="CG372" i="6"/>
  <c r="CB373" i="6"/>
  <c r="CC373" i="6"/>
  <c r="CD373" i="6"/>
  <c r="CE373" i="6"/>
  <c r="CF373" i="6"/>
  <c r="CG373" i="6"/>
  <c r="CB374" i="6"/>
  <c r="CC374" i="6"/>
  <c r="CD374" i="6"/>
  <c r="CE374" i="6"/>
  <c r="CF374" i="6"/>
  <c r="CG374" i="6"/>
  <c r="CB375" i="6"/>
  <c r="CC375" i="6"/>
  <c r="CD375" i="6"/>
  <c r="CE375" i="6"/>
  <c r="CF375" i="6"/>
  <c r="CG375" i="6"/>
  <c r="CB376" i="6"/>
  <c r="CC376" i="6"/>
  <c r="CD376" i="6"/>
  <c r="CE376" i="6"/>
  <c r="CF376" i="6"/>
  <c r="CG376" i="6"/>
  <c r="CB377" i="6"/>
  <c r="CC377" i="6"/>
  <c r="CD377" i="6"/>
  <c r="CE377" i="6"/>
  <c r="CF377" i="6"/>
  <c r="CG377" i="6"/>
  <c r="CB378" i="6"/>
  <c r="CC378" i="6"/>
  <c r="CD378" i="6"/>
  <c r="CE378" i="6"/>
  <c r="CF378" i="6"/>
  <c r="CG378" i="6"/>
  <c r="CB379" i="6"/>
  <c r="CC379" i="6"/>
  <c r="CD379" i="6"/>
  <c r="CE379" i="6"/>
  <c r="CF379" i="6"/>
  <c r="CG379" i="6"/>
  <c r="CB380" i="6"/>
  <c r="CC380" i="6"/>
  <c r="CD380" i="6"/>
  <c r="CE380" i="6"/>
  <c r="CF380" i="6"/>
  <c r="CG380" i="6"/>
  <c r="CB381" i="6"/>
  <c r="CC381" i="6"/>
  <c r="CD381" i="6"/>
  <c r="CE381" i="6"/>
  <c r="CF381" i="6"/>
  <c r="CG381" i="6"/>
  <c r="CB382" i="6"/>
  <c r="CC382" i="6"/>
  <c r="CD382" i="6"/>
  <c r="CE382" i="6"/>
  <c r="CF382" i="6"/>
  <c r="CG382" i="6"/>
  <c r="CB383" i="6"/>
  <c r="CC383" i="6"/>
  <c r="CD383" i="6"/>
  <c r="CE383" i="6"/>
  <c r="CF383" i="6"/>
  <c r="CG383" i="6"/>
  <c r="CB384" i="6"/>
  <c r="CC384" i="6"/>
  <c r="CD384" i="6"/>
  <c r="CE384" i="6"/>
  <c r="CF384" i="6"/>
  <c r="CG384" i="6"/>
  <c r="CB385" i="6"/>
  <c r="CC385" i="6"/>
  <c r="CD385" i="6"/>
  <c r="CE385" i="6"/>
  <c r="CF385" i="6"/>
  <c r="CG385" i="6"/>
  <c r="CB386" i="6"/>
  <c r="CC386" i="6"/>
  <c r="CD386" i="6"/>
  <c r="CE386" i="6"/>
  <c r="CF386" i="6"/>
  <c r="CG386" i="6"/>
  <c r="CB387" i="6"/>
  <c r="CC387" i="6"/>
  <c r="CD387" i="6"/>
  <c r="CE387" i="6"/>
  <c r="CF387" i="6"/>
  <c r="CG387" i="6"/>
  <c r="CB388" i="6"/>
  <c r="CC388" i="6"/>
  <c r="CD388" i="6"/>
  <c r="CE388" i="6"/>
  <c r="CF388" i="6"/>
  <c r="CG388" i="6"/>
  <c r="CB389" i="6"/>
  <c r="CC389" i="6"/>
  <c r="CD389" i="6"/>
  <c r="CE389" i="6"/>
  <c r="CF389" i="6"/>
  <c r="CG389" i="6"/>
  <c r="CB390" i="6"/>
  <c r="CC390" i="6"/>
  <c r="CD390" i="6"/>
  <c r="CE390" i="6"/>
  <c r="CF390" i="6"/>
  <c r="CG390" i="6"/>
  <c r="CB391" i="6"/>
  <c r="CC391" i="6"/>
  <c r="CD391" i="6"/>
  <c r="CE391" i="6"/>
  <c r="CF391" i="6"/>
  <c r="CG391" i="6"/>
  <c r="CB392" i="6"/>
  <c r="CC392" i="6"/>
  <c r="CD392" i="6"/>
  <c r="CE392" i="6"/>
  <c r="CF392" i="6"/>
  <c r="CG392" i="6"/>
  <c r="CB393" i="6"/>
  <c r="CC393" i="6"/>
  <c r="CD393" i="6"/>
  <c r="CE393" i="6"/>
  <c r="CF393" i="6"/>
  <c r="CG393" i="6"/>
  <c r="CB394" i="6"/>
  <c r="CC394" i="6"/>
  <c r="CD394" i="6"/>
  <c r="CE394" i="6"/>
  <c r="CF394" i="6"/>
  <c r="CG394" i="6"/>
  <c r="CB395" i="6"/>
  <c r="CC395" i="6"/>
  <c r="CD395" i="6"/>
  <c r="CE395" i="6"/>
  <c r="CF395" i="6"/>
  <c r="CG395" i="6"/>
  <c r="CB396" i="6"/>
  <c r="CC396" i="6"/>
  <c r="CD396" i="6"/>
  <c r="CE396" i="6"/>
  <c r="CF396" i="6"/>
  <c r="CG396" i="6"/>
  <c r="CB397" i="6"/>
  <c r="CC397" i="6"/>
  <c r="CD397" i="6"/>
  <c r="CE397" i="6"/>
  <c r="CF397" i="6"/>
  <c r="CG397" i="6"/>
  <c r="CB398" i="6"/>
  <c r="CC398" i="6"/>
  <c r="CD398" i="6"/>
  <c r="CE398" i="6"/>
  <c r="CF398" i="6"/>
  <c r="CG398" i="6"/>
  <c r="CB399" i="6"/>
  <c r="CC399" i="6"/>
  <c r="CD399" i="6"/>
  <c r="CE399" i="6"/>
  <c r="CF399" i="6"/>
  <c r="CG399" i="6"/>
  <c r="CB400" i="6"/>
  <c r="CC400" i="6"/>
  <c r="CD400" i="6"/>
  <c r="CE400" i="6"/>
  <c r="CF400" i="6"/>
  <c r="CG400" i="6"/>
  <c r="CB401" i="6"/>
  <c r="CC401" i="6"/>
  <c r="CD401" i="6"/>
  <c r="CE401" i="6"/>
  <c r="CF401" i="6"/>
  <c r="CG401" i="6"/>
  <c r="CB402" i="6"/>
  <c r="CC402" i="6"/>
  <c r="CD402" i="6"/>
  <c r="CE402" i="6"/>
  <c r="CF402" i="6"/>
  <c r="CG402" i="6"/>
  <c r="CB403" i="6"/>
  <c r="CC403" i="6"/>
  <c r="CD403" i="6"/>
  <c r="CE403" i="6"/>
  <c r="CF403" i="6"/>
  <c r="CG403" i="6"/>
  <c r="CB404" i="6"/>
  <c r="CC404" i="6"/>
  <c r="CD404" i="6"/>
  <c r="CE404" i="6"/>
  <c r="CF404" i="6"/>
  <c r="CG404" i="6"/>
  <c r="CB405" i="6"/>
  <c r="CC405" i="6"/>
  <c r="CD405" i="6"/>
  <c r="CE405" i="6"/>
  <c r="CF405" i="6"/>
  <c r="CG405" i="6"/>
  <c r="CB406" i="6"/>
  <c r="CC406" i="6"/>
  <c r="CD406" i="6"/>
  <c r="CE406" i="6"/>
  <c r="CF406" i="6"/>
  <c r="CG406" i="6"/>
  <c r="CB407" i="6"/>
  <c r="CC407" i="6"/>
  <c r="CD407" i="6"/>
  <c r="CE407" i="6"/>
  <c r="CF407" i="6"/>
  <c r="CG407" i="6"/>
  <c r="CB408" i="6"/>
  <c r="CC408" i="6"/>
  <c r="CD408" i="6"/>
  <c r="CE408" i="6"/>
  <c r="CF408" i="6"/>
  <c r="CG408" i="6"/>
  <c r="CB409" i="6"/>
  <c r="CC409" i="6"/>
  <c r="CD409" i="6"/>
  <c r="CE409" i="6"/>
  <c r="CF409" i="6"/>
  <c r="CG409" i="6"/>
  <c r="CB410" i="6"/>
  <c r="CC410" i="6"/>
  <c r="CD410" i="6"/>
  <c r="CE410" i="6"/>
  <c r="CF410" i="6"/>
  <c r="CG410" i="6"/>
  <c r="CB411" i="6"/>
  <c r="CC411" i="6"/>
  <c r="CD411" i="6"/>
  <c r="CE411" i="6"/>
  <c r="CF411" i="6"/>
  <c r="CG411" i="6"/>
  <c r="CB412" i="6"/>
  <c r="CC412" i="6"/>
  <c r="CD412" i="6"/>
  <c r="CE412" i="6"/>
  <c r="CF412" i="6"/>
  <c r="CG412" i="6"/>
  <c r="CB413" i="6"/>
  <c r="CC413" i="6"/>
  <c r="CD413" i="6"/>
  <c r="CE413" i="6"/>
  <c r="CF413" i="6"/>
  <c r="CG413" i="6"/>
  <c r="CB414" i="6"/>
  <c r="CC414" i="6"/>
  <c r="CD414" i="6"/>
  <c r="CE414" i="6"/>
  <c r="CF414" i="6"/>
  <c r="CG414" i="6"/>
  <c r="CB415" i="6"/>
  <c r="CC415" i="6"/>
  <c r="CD415" i="6"/>
  <c r="CE415" i="6"/>
  <c r="CF415" i="6"/>
  <c r="CG415" i="6"/>
  <c r="CB416" i="6"/>
  <c r="CC416" i="6"/>
  <c r="CD416" i="6"/>
  <c r="CE416" i="6"/>
  <c r="CF416" i="6"/>
  <c r="CG416" i="6"/>
  <c r="CB417" i="6"/>
  <c r="CC417" i="6"/>
  <c r="CD417" i="6"/>
  <c r="CE417" i="6"/>
  <c r="CF417" i="6"/>
  <c r="CG417" i="6"/>
  <c r="CB418" i="6"/>
  <c r="CC418" i="6"/>
  <c r="CD418" i="6"/>
  <c r="CE418" i="6"/>
  <c r="CF418" i="6"/>
  <c r="CG418" i="6"/>
  <c r="CB419" i="6"/>
  <c r="CC419" i="6"/>
  <c r="CD419" i="6"/>
  <c r="CE419" i="6"/>
  <c r="CF419" i="6"/>
  <c r="CG419" i="6"/>
  <c r="CB420" i="6"/>
  <c r="CC420" i="6"/>
  <c r="CD420" i="6"/>
  <c r="CE420" i="6"/>
  <c r="CF420" i="6"/>
  <c r="CG420" i="6"/>
  <c r="CB421" i="6"/>
  <c r="CC421" i="6"/>
  <c r="CD421" i="6"/>
  <c r="CE421" i="6"/>
  <c r="CF421" i="6"/>
  <c r="CG421" i="6"/>
  <c r="CB422" i="6"/>
  <c r="CC422" i="6"/>
  <c r="CD422" i="6"/>
  <c r="CE422" i="6"/>
  <c r="CF422" i="6"/>
  <c r="CG422" i="6"/>
  <c r="CB423" i="6"/>
  <c r="CC423" i="6"/>
  <c r="CD423" i="6"/>
  <c r="CE423" i="6"/>
  <c r="CF423" i="6"/>
  <c r="CG423" i="6"/>
  <c r="CB424" i="6"/>
  <c r="CC424" i="6"/>
  <c r="CD424" i="6"/>
  <c r="CE424" i="6"/>
  <c r="CF424" i="6"/>
  <c r="CG424" i="6"/>
  <c r="CB425" i="6"/>
  <c r="CC425" i="6"/>
  <c r="CD425" i="6"/>
  <c r="CE425" i="6"/>
  <c r="CF425" i="6"/>
  <c r="CG425" i="6"/>
  <c r="CB426" i="6"/>
  <c r="CC426" i="6"/>
  <c r="CD426" i="6"/>
  <c r="CE426" i="6"/>
  <c r="CF426" i="6"/>
  <c r="CG426" i="6"/>
  <c r="CB427" i="6"/>
  <c r="CC427" i="6"/>
  <c r="CD427" i="6"/>
  <c r="CE427" i="6"/>
  <c r="CF427" i="6"/>
  <c r="CG427" i="6"/>
  <c r="CB428" i="6"/>
  <c r="CC428" i="6"/>
  <c r="CD428" i="6"/>
  <c r="CE428" i="6"/>
  <c r="CF428" i="6"/>
  <c r="CG428" i="6"/>
  <c r="CB429" i="6"/>
  <c r="CC429" i="6"/>
  <c r="CD429" i="6"/>
  <c r="CE429" i="6"/>
  <c r="CF429" i="6"/>
  <c r="CG429" i="6"/>
  <c r="CB430" i="6"/>
  <c r="CC430" i="6"/>
  <c r="CD430" i="6"/>
  <c r="CE430" i="6"/>
  <c r="CF430" i="6"/>
  <c r="CG430" i="6"/>
  <c r="CB431" i="6"/>
  <c r="CC431" i="6"/>
  <c r="CD431" i="6"/>
  <c r="CE431" i="6"/>
  <c r="CF431" i="6"/>
  <c r="CG431" i="6"/>
  <c r="CB432" i="6"/>
  <c r="CC432" i="6"/>
  <c r="CD432" i="6"/>
  <c r="CE432" i="6"/>
  <c r="CF432" i="6"/>
  <c r="CG432" i="6"/>
  <c r="CB433" i="6"/>
  <c r="CC433" i="6"/>
  <c r="CD433" i="6"/>
  <c r="CE433" i="6"/>
  <c r="CF433" i="6"/>
  <c r="CG433" i="6"/>
  <c r="CB434" i="6"/>
  <c r="CC434" i="6"/>
  <c r="CD434" i="6"/>
  <c r="CE434" i="6"/>
  <c r="CF434" i="6"/>
  <c r="CG434" i="6"/>
  <c r="CB435" i="6"/>
  <c r="CC435" i="6"/>
  <c r="CD435" i="6"/>
  <c r="CE435" i="6"/>
  <c r="CF435" i="6"/>
  <c r="CG435" i="6"/>
  <c r="CB436" i="6"/>
  <c r="CC436" i="6"/>
  <c r="CD436" i="6"/>
  <c r="CE436" i="6"/>
  <c r="CF436" i="6"/>
  <c r="CG436" i="6"/>
  <c r="CB437" i="6"/>
  <c r="CC437" i="6"/>
  <c r="CD437" i="6"/>
  <c r="CE437" i="6"/>
  <c r="CF437" i="6"/>
  <c r="CG437" i="6"/>
  <c r="CB438" i="6"/>
  <c r="CC438" i="6"/>
  <c r="CD438" i="6"/>
  <c r="CE438" i="6"/>
  <c r="CF438" i="6"/>
  <c r="CG438" i="6"/>
  <c r="CB439" i="6"/>
  <c r="CC439" i="6"/>
  <c r="CD439" i="6"/>
  <c r="CE439" i="6"/>
  <c r="CF439" i="6"/>
  <c r="CG439" i="6"/>
  <c r="CB440" i="6"/>
  <c r="CC440" i="6"/>
  <c r="CD440" i="6"/>
  <c r="CE440" i="6"/>
  <c r="CF440" i="6"/>
  <c r="CG440" i="6"/>
  <c r="CB441" i="6"/>
  <c r="CC441" i="6"/>
  <c r="CD441" i="6"/>
  <c r="CE441" i="6"/>
  <c r="CF441" i="6"/>
  <c r="CG441" i="6"/>
  <c r="CB442" i="6"/>
  <c r="CC442" i="6"/>
  <c r="CD442" i="6"/>
  <c r="CE442" i="6"/>
  <c r="CF442" i="6"/>
  <c r="CG442" i="6"/>
  <c r="CB443" i="6"/>
  <c r="CC443" i="6"/>
  <c r="CD443" i="6"/>
  <c r="CE443" i="6"/>
  <c r="CF443" i="6"/>
  <c r="CG443" i="6"/>
  <c r="CB444" i="6"/>
  <c r="CC444" i="6"/>
  <c r="CD444" i="6"/>
  <c r="CE444" i="6"/>
  <c r="CF444" i="6"/>
  <c r="CG444" i="6"/>
  <c r="CB445" i="6"/>
  <c r="CC445" i="6"/>
  <c r="CD445" i="6"/>
  <c r="CE445" i="6"/>
  <c r="CF445" i="6"/>
  <c r="CG445" i="6"/>
  <c r="CB446" i="6"/>
  <c r="CC446" i="6"/>
  <c r="CD446" i="6"/>
  <c r="CE446" i="6"/>
  <c r="CF446" i="6"/>
  <c r="CG446" i="6"/>
  <c r="CB447" i="6"/>
  <c r="CC447" i="6"/>
  <c r="CD447" i="6"/>
  <c r="CE447" i="6"/>
  <c r="CF447" i="6"/>
  <c r="CG447" i="6"/>
  <c r="CB448" i="6"/>
  <c r="CC448" i="6"/>
  <c r="CD448" i="6"/>
  <c r="CE448" i="6"/>
  <c r="CF448" i="6"/>
  <c r="CG448" i="6"/>
  <c r="CB449" i="6"/>
  <c r="CC449" i="6"/>
  <c r="CD449" i="6"/>
  <c r="CE449" i="6"/>
  <c r="CF449" i="6"/>
  <c r="CG449" i="6"/>
  <c r="CB450" i="6"/>
  <c r="CC450" i="6"/>
  <c r="CD450" i="6"/>
  <c r="CE450" i="6"/>
  <c r="CF450" i="6"/>
  <c r="CG450" i="6"/>
  <c r="CB451" i="6"/>
  <c r="CC451" i="6"/>
  <c r="CD451" i="6"/>
  <c r="CE451" i="6"/>
  <c r="CF451" i="6"/>
  <c r="CG451" i="6"/>
  <c r="CB452" i="6"/>
  <c r="CC452" i="6"/>
  <c r="CD452" i="6"/>
  <c r="CE452" i="6"/>
  <c r="CF452" i="6"/>
  <c r="CG452" i="6"/>
  <c r="CB453" i="6"/>
  <c r="CC453" i="6"/>
  <c r="CD453" i="6"/>
  <c r="CE453" i="6"/>
  <c r="CF453" i="6"/>
  <c r="CG453" i="6"/>
  <c r="CB454" i="6"/>
  <c r="CC454" i="6"/>
  <c r="CD454" i="6"/>
  <c r="CE454" i="6"/>
  <c r="CF454" i="6"/>
  <c r="CG454" i="6"/>
  <c r="CB455" i="6"/>
  <c r="CC455" i="6"/>
  <c r="CD455" i="6"/>
  <c r="CE455" i="6"/>
  <c r="CF455" i="6"/>
  <c r="CG455" i="6"/>
  <c r="CB456" i="6"/>
  <c r="CC456" i="6"/>
  <c r="CD456" i="6"/>
  <c r="CE456" i="6"/>
  <c r="CF456" i="6"/>
  <c r="CG456" i="6"/>
  <c r="CB457" i="6"/>
  <c r="CC457" i="6"/>
  <c r="CD457" i="6"/>
  <c r="CE457" i="6"/>
  <c r="CF457" i="6"/>
  <c r="CG457" i="6"/>
  <c r="CB458" i="6"/>
  <c r="CC458" i="6"/>
  <c r="CD458" i="6"/>
  <c r="CE458" i="6"/>
  <c r="CF458" i="6"/>
  <c r="CG458" i="6"/>
  <c r="CB459" i="6"/>
  <c r="CC459" i="6"/>
  <c r="CD459" i="6"/>
  <c r="CE459" i="6"/>
  <c r="CF459" i="6"/>
  <c r="CG459" i="6"/>
  <c r="CB460" i="6"/>
  <c r="CC460" i="6"/>
  <c r="CD460" i="6"/>
  <c r="CE460" i="6"/>
  <c r="CF460" i="6"/>
  <c r="CG460" i="6"/>
  <c r="CB461" i="6"/>
  <c r="CC461" i="6"/>
  <c r="CD461" i="6"/>
  <c r="CE461" i="6"/>
  <c r="CF461" i="6"/>
  <c r="CG461" i="6"/>
  <c r="CB462" i="6"/>
  <c r="CC462" i="6"/>
  <c r="CD462" i="6"/>
  <c r="CE462" i="6"/>
  <c r="CF462" i="6"/>
  <c r="CG462" i="6"/>
  <c r="CB463" i="6"/>
  <c r="CC463" i="6"/>
  <c r="CD463" i="6"/>
  <c r="CE463" i="6"/>
  <c r="CF463" i="6"/>
  <c r="CG463" i="6"/>
  <c r="CB464" i="6"/>
  <c r="CC464" i="6"/>
  <c r="CD464" i="6"/>
  <c r="CE464" i="6"/>
  <c r="CF464" i="6"/>
  <c r="CG464" i="6"/>
  <c r="CB465" i="6"/>
  <c r="CC465" i="6"/>
  <c r="CD465" i="6"/>
  <c r="CE465" i="6"/>
  <c r="CF465" i="6"/>
  <c r="CG465" i="6"/>
  <c r="CB466" i="6"/>
  <c r="CC466" i="6"/>
  <c r="CD466" i="6"/>
  <c r="CE466" i="6"/>
  <c r="CF466" i="6"/>
  <c r="CG466" i="6"/>
  <c r="CB467" i="6"/>
  <c r="CC467" i="6"/>
  <c r="CD467" i="6"/>
  <c r="CE467" i="6"/>
  <c r="CF467" i="6"/>
  <c r="CG467" i="6"/>
  <c r="CB468" i="6"/>
  <c r="CC468" i="6"/>
  <c r="CD468" i="6"/>
  <c r="CE468" i="6"/>
  <c r="CF468" i="6"/>
  <c r="CG468" i="6"/>
  <c r="CB469" i="6"/>
  <c r="CC469" i="6"/>
  <c r="CD469" i="6"/>
  <c r="CE469" i="6"/>
  <c r="CF469" i="6"/>
  <c r="CG469" i="6"/>
  <c r="CB470" i="6"/>
  <c r="CC470" i="6"/>
  <c r="CD470" i="6"/>
  <c r="CE470" i="6"/>
  <c r="CF470" i="6"/>
  <c r="CG470" i="6"/>
  <c r="CB471" i="6"/>
  <c r="CC471" i="6"/>
  <c r="CD471" i="6"/>
  <c r="CE471" i="6"/>
  <c r="CF471" i="6"/>
  <c r="CG471" i="6"/>
  <c r="CB472" i="6"/>
  <c r="CC472" i="6"/>
  <c r="CD472" i="6"/>
  <c r="CE472" i="6"/>
  <c r="CF472" i="6"/>
  <c r="CG472" i="6"/>
  <c r="CB473" i="6"/>
  <c r="CC473" i="6"/>
  <c r="CD473" i="6"/>
  <c r="CE473" i="6"/>
  <c r="CF473" i="6"/>
  <c r="CG473" i="6"/>
  <c r="CB474" i="6"/>
  <c r="CC474" i="6"/>
  <c r="CD474" i="6"/>
  <c r="CE474" i="6"/>
  <c r="CF474" i="6"/>
  <c r="CG474" i="6"/>
  <c r="CB475" i="6"/>
  <c r="CC475" i="6"/>
  <c r="CD475" i="6"/>
  <c r="CE475" i="6"/>
  <c r="CF475" i="6"/>
  <c r="CG475" i="6"/>
  <c r="CB476" i="6"/>
  <c r="CC476" i="6"/>
  <c r="CD476" i="6"/>
  <c r="CE476" i="6"/>
  <c r="CF476" i="6"/>
  <c r="CG476" i="6"/>
  <c r="CB477" i="6"/>
  <c r="CC477" i="6"/>
  <c r="CD477" i="6"/>
  <c r="CE477" i="6"/>
  <c r="CF477" i="6"/>
  <c r="CG477" i="6"/>
  <c r="CB478" i="6"/>
  <c r="CC478" i="6"/>
  <c r="CD478" i="6"/>
  <c r="CE478" i="6"/>
  <c r="CF478" i="6"/>
  <c r="CG478" i="6"/>
  <c r="CB479" i="6"/>
  <c r="CC479" i="6"/>
  <c r="CD479" i="6"/>
  <c r="CE479" i="6"/>
  <c r="CF479" i="6"/>
  <c r="CG479" i="6"/>
  <c r="CB480" i="6"/>
  <c r="CC480" i="6"/>
  <c r="CD480" i="6"/>
  <c r="CE480" i="6"/>
  <c r="CF480" i="6"/>
  <c r="CG480" i="6"/>
  <c r="CB481" i="6"/>
  <c r="CC481" i="6"/>
  <c r="CD481" i="6"/>
  <c r="CE481" i="6"/>
  <c r="CF481" i="6"/>
  <c r="CG481" i="6"/>
  <c r="CB482" i="6"/>
  <c r="CC482" i="6"/>
  <c r="CD482" i="6"/>
  <c r="CE482" i="6"/>
  <c r="CF482" i="6"/>
  <c r="CG482" i="6"/>
  <c r="CB483" i="6"/>
  <c r="CC483" i="6"/>
  <c r="CD483" i="6"/>
  <c r="CE483" i="6"/>
  <c r="CF483" i="6"/>
  <c r="CG483" i="6"/>
  <c r="CB484" i="6"/>
  <c r="CC484" i="6"/>
  <c r="CD484" i="6"/>
  <c r="CE484" i="6"/>
  <c r="CF484" i="6"/>
  <c r="CG484" i="6"/>
  <c r="CB485" i="6"/>
  <c r="CC485" i="6"/>
  <c r="CD485" i="6"/>
  <c r="CE485" i="6"/>
  <c r="CF485" i="6"/>
  <c r="CG485" i="6"/>
  <c r="CB486" i="6"/>
  <c r="CC486" i="6"/>
  <c r="CD486" i="6"/>
  <c r="CE486" i="6"/>
  <c r="CF486" i="6"/>
  <c r="CG486" i="6"/>
  <c r="CB487" i="6"/>
  <c r="CC487" i="6"/>
  <c r="CD487" i="6"/>
  <c r="CE487" i="6"/>
  <c r="CF487" i="6"/>
  <c r="CG487" i="6"/>
  <c r="CB488" i="6"/>
  <c r="CC488" i="6"/>
  <c r="CD488" i="6"/>
  <c r="CE488" i="6"/>
  <c r="CF488" i="6"/>
  <c r="CG488" i="6"/>
  <c r="CB489" i="6"/>
  <c r="CC489" i="6"/>
  <c r="CD489" i="6"/>
  <c r="CE489" i="6"/>
  <c r="CF489" i="6"/>
  <c r="CG489" i="6"/>
  <c r="CB490" i="6"/>
  <c r="CC490" i="6"/>
  <c r="CD490" i="6"/>
  <c r="CE490" i="6"/>
  <c r="CF490" i="6"/>
  <c r="CG490" i="6"/>
  <c r="CB491" i="6"/>
  <c r="CC491" i="6"/>
  <c r="CD491" i="6"/>
  <c r="CE491" i="6"/>
  <c r="CF491" i="6"/>
  <c r="CG491" i="6"/>
  <c r="CB492" i="6"/>
  <c r="CC492" i="6"/>
  <c r="CD492" i="6"/>
  <c r="CE492" i="6"/>
  <c r="CF492" i="6"/>
  <c r="CG492" i="6"/>
  <c r="CB493" i="6"/>
  <c r="CC493" i="6"/>
  <c r="CD493" i="6"/>
  <c r="CE493" i="6"/>
  <c r="CF493" i="6"/>
  <c r="CG493" i="6"/>
  <c r="CB494" i="6"/>
  <c r="CC494" i="6"/>
  <c r="CD494" i="6"/>
  <c r="CE494" i="6"/>
  <c r="CF494" i="6"/>
  <c r="CG494" i="6"/>
  <c r="CB495" i="6"/>
  <c r="CC495" i="6"/>
  <c r="CD495" i="6"/>
  <c r="CE495" i="6"/>
  <c r="CF495" i="6"/>
  <c r="CG495" i="6"/>
  <c r="CB496" i="6"/>
  <c r="CC496" i="6"/>
  <c r="CD496" i="6"/>
  <c r="CE496" i="6"/>
  <c r="CF496" i="6"/>
  <c r="CG496" i="6"/>
  <c r="CB497" i="6"/>
  <c r="CC497" i="6"/>
  <c r="CD497" i="6"/>
  <c r="CE497" i="6"/>
  <c r="CF497" i="6"/>
  <c r="CG497" i="6"/>
  <c r="CB498" i="6"/>
  <c r="CC498" i="6"/>
  <c r="CD498" i="6"/>
  <c r="CE498" i="6"/>
  <c r="CF498" i="6"/>
  <c r="CG498" i="6"/>
  <c r="CB499" i="6"/>
  <c r="CC499" i="6"/>
  <c r="CD499" i="6"/>
  <c r="CE499" i="6"/>
  <c r="CF499" i="6"/>
  <c r="CG499" i="6"/>
  <c r="CB500" i="6"/>
  <c r="CC500" i="6"/>
  <c r="CD500" i="6"/>
  <c r="CE500" i="6"/>
  <c r="CF500" i="6"/>
  <c r="CG500" i="6"/>
  <c r="CB501" i="6"/>
  <c r="CC501" i="6"/>
  <c r="CD501" i="6"/>
  <c r="CE501" i="6"/>
  <c r="CF501" i="6"/>
  <c r="CG501" i="6"/>
  <c r="CB502" i="6"/>
  <c r="CC502" i="6"/>
  <c r="CD502" i="6"/>
  <c r="CE502" i="6"/>
  <c r="CF502" i="6"/>
  <c r="CG502" i="6"/>
  <c r="CB503" i="6"/>
  <c r="CC503" i="6"/>
  <c r="CD503" i="6"/>
  <c r="CE503" i="6"/>
  <c r="CF503" i="6"/>
  <c r="CG503" i="6"/>
  <c r="CB504" i="6"/>
  <c r="CC504" i="6"/>
  <c r="CD504" i="6"/>
  <c r="CE504" i="6"/>
  <c r="CF504" i="6"/>
  <c r="CG504" i="6"/>
  <c r="CB505" i="6"/>
  <c r="CC505" i="6"/>
  <c r="CD505" i="6"/>
  <c r="CE505" i="6"/>
  <c r="CF505" i="6"/>
  <c r="CG505" i="6"/>
  <c r="CB506" i="6"/>
  <c r="CC506" i="6"/>
  <c r="CD506" i="6"/>
  <c r="CE506" i="6"/>
  <c r="CF506" i="6"/>
  <c r="CG506" i="6"/>
  <c r="CB507" i="6"/>
  <c r="CC507" i="6"/>
  <c r="CD507" i="6"/>
  <c r="CE507" i="6"/>
  <c r="CF507" i="6"/>
  <c r="CG507" i="6"/>
  <c r="CB508" i="6"/>
  <c r="CC508" i="6"/>
  <c r="CD508" i="6"/>
  <c r="CE508" i="6"/>
  <c r="CF508" i="6"/>
  <c r="CG508" i="6"/>
  <c r="CB509" i="6"/>
  <c r="CC509" i="6"/>
  <c r="CD509" i="6"/>
  <c r="CE509" i="6"/>
  <c r="CF509" i="6"/>
  <c r="CG509" i="6"/>
  <c r="CB510" i="6"/>
  <c r="CC510" i="6"/>
  <c r="CD510" i="6"/>
  <c r="CE510" i="6"/>
  <c r="CF510" i="6"/>
  <c r="CG510" i="6"/>
  <c r="CB511" i="6"/>
  <c r="CC511" i="6"/>
  <c r="CD511" i="6"/>
  <c r="CE511" i="6"/>
  <c r="CF511" i="6"/>
  <c r="CG511" i="6"/>
  <c r="CB512" i="6"/>
  <c r="CC512" i="6"/>
  <c r="CD512" i="6"/>
  <c r="CE512" i="6"/>
  <c r="CF512" i="6"/>
  <c r="CG512" i="6"/>
  <c r="CB513" i="6"/>
  <c r="CC513" i="6"/>
  <c r="CD513" i="6"/>
  <c r="CE513" i="6"/>
  <c r="CF513" i="6"/>
  <c r="CG513" i="6"/>
  <c r="CB514" i="6"/>
  <c r="CC514" i="6"/>
  <c r="CD514" i="6"/>
  <c r="CE514" i="6"/>
  <c r="CF514" i="6"/>
  <c r="CG514" i="6"/>
  <c r="CB515" i="6"/>
  <c r="CC515" i="6"/>
  <c r="CD515" i="6"/>
  <c r="CE515" i="6"/>
  <c r="CF515" i="6"/>
  <c r="CG515" i="6"/>
  <c r="CB516" i="6"/>
  <c r="CC516" i="6"/>
  <c r="CD516" i="6"/>
  <c r="CE516" i="6"/>
  <c r="CF516" i="6"/>
  <c r="CG516" i="6"/>
  <c r="CB517" i="6"/>
  <c r="CC517" i="6"/>
  <c r="CD517" i="6"/>
  <c r="CE517" i="6"/>
  <c r="CF517" i="6"/>
  <c r="CG517" i="6"/>
  <c r="CB518" i="6"/>
  <c r="CC518" i="6"/>
  <c r="CD518" i="6"/>
  <c r="CE518" i="6"/>
  <c r="CF518" i="6"/>
  <c r="CG518" i="6"/>
  <c r="CB519" i="6"/>
  <c r="CC519" i="6"/>
  <c r="CD519" i="6"/>
  <c r="CE519" i="6"/>
  <c r="CF519" i="6"/>
  <c r="CG519" i="6"/>
  <c r="CB520" i="6"/>
  <c r="CC520" i="6"/>
  <c r="CD520" i="6"/>
  <c r="CE520" i="6"/>
  <c r="CF520" i="6"/>
  <c r="CG520" i="6"/>
  <c r="CB521" i="6"/>
  <c r="CC521" i="6"/>
  <c r="CD521" i="6"/>
  <c r="CE521" i="6"/>
  <c r="CF521" i="6"/>
  <c r="CG521" i="6"/>
  <c r="CB522" i="6"/>
  <c r="CC522" i="6"/>
  <c r="CD522" i="6"/>
  <c r="CE522" i="6"/>
  <c r="CF522" i="6"/>
  <c r="CG522" i="6"/>
  <c r="CB523" i="6"/>
  <c r="CC523" i="6"/>
  <c r="CD523" i="6"/>
  <c r="CE523" i="6"/>
  <c r="CF523" i="6"/>
  <c r="CG523" i="6"/>
  <c r="CB524" i="6"/>
  <c r="CC524" i="6"/>
  <c r="CD524" i="6"/>
  <c r="CE524" i="6"/>
  <c r="CF524" i="6"/>
  <c r="CG524" i="6"/>
  <c r="CB525" i="6"/>
  <c r="CC525" i="6"/>
  <c r="CD525" i="6"/>
  <c r="CE525" i="6"/>
  <c r="CF525" i="6"/>
  <c r="CG525" i="6"/>
  <c r="CB526" i="6"/>
  <c r="CC526" i="6"/>
  <c r="CD526" i="6"/>
  <c r="CE526" i="6"/>
  <c r="CF526" i="6"/>
  <c r="CG526" i="6"/>
  <c r="CB527" i="6"/>
  <c r="CC527" i="6"/>
  <c r="CD527" i="6"/>
  <c r="CE527" i="6"/>
  <c r="CF527" i="6"/>
  <c r="CG527" i="6"/>
  <c r="CB528" i="6"/>
  <c r="CC528" i="6"/>
  <c r="CD528" i="6"/>
  <c r="CE528" i="6"/>
  <c r="CF528" i="6"/>
  <c r="CG528" i="6"/>
  <c r="CB529" i="6"/>
  <c r="CC529" i="6"/>
  <c r="CD529" i="6"/>
  <c r="CE529" i="6"/>
  <c r="CF529" i="6"/>
  <c r="CG529" i="6"/>
  <c r="CB530" i="6"/>
  <c r="CC530" i="6"/>
  <c r="CD530" i="6"/>
  <c r="CE530" i="6"/>
  <c r="CF530" i="6"/>
  <c r="CG530" i="6"/>
  <c r="CB531" i="6"/>
  <c r="CC531" i="6"/>
  <c r="CD531" i="6"/>
  <c r="CE531" i="6"/>
  <c r="CF531" i="6"/>
  <c r="CG531" i="6"/>
  <c r="CB532" i="6"/>
  <c r="CC532" i="6"/>
  <c r="CD532" i="6"/>
  <c r="CE532" i="6"/>
  <c r="CF532" i="6"/>
  <c r="CG532" i="6"/>
  <c r="CB533" i="6"/>
  <c r="CC533" i="6"/>
  <c r="CD533" i="6"/>
  <c r="CE533" i="6"/>
  <c r="CF533" i="6"/>
  <c r="CG533" i="6"/>
  <c r="CB534" i="6"/>
  <c r="CC534" i="6"/>
  <c r="CD534" i="6"/>
  <c r="CE534" i="6"/>
  <c r="CF534" i="6"/>
  <c r="CG534" i="6"/>
  <c r="CB535" i="6"/>
  <c r="CC535" i="6"/>
  <c r="CD535" i="6"/>
  <c r="CE535" i="6"/>
  <c r="CF535" i="6"/>
  <c r="CG535" i="6"/>
  <c r="CB536" i="6"/>
  <c r="CC536" i="6"/>
  <c r="CD536" i="6"/>
  <c r="CE536" i="6"/>
  <c r="CF536" i="6"/>
  <c r="CG536" i="6"/>
  <c r="CB537" i="6"/>
  <c r="CC537" i="6"/>
  <c r="CD537" i="6"/>
  <c r="CE537" i="6"/>
  <c r="CF537" i="6"/>
  <c r="CG537" i="6"/>
  <c r="CB538" i="6"/>
  <c r="CC538" i="6"/>
  <c r="CD538" i="6"/>
  <c r="CE538" i="6"/>
  <c r="CF538" i="6"/>
  <c r="CG538" i="6"/>
  <c r="CB539" i="6"/>
  <c r="CC539" i="6"/>
  <c r="CD539" i="6"/>
  <c r="CE539" i="6"/>
  <c r="CF539" i="6"/>
  <c r="CG539" i="6"/>
  <c r="CB540" i="6"/>
  <c r="CC540" i="6"/>
  <c r="CD540" i="6"/>
  <c r="CE540" i="6"/>
  <c r="CF540" i="6"/>
  <c r="CG540" i="6"/>
  <c r="CB541" i="6"/>
  <c r="CC541" i="6"/>
  <c r="CD541" i="6"/>
  <c r="CE541" i="6"/>
  <c r="CF541" i="6"/>
  <c r="CG541" i="6"/>
  <c r="CB542" i="6"/>
  <c r="CC542" i="6"/>
  <c r="CD542" i="6"/>
  <c r="CE542" i="6"/>
  <c r="CF542" i="6"/>
  <c r="CG542" i="6"/>
  <c r="CB543" i="6"/>
  <c r="CC543" i="6"/>
  <c r="CD543" i="6"/>
  <c r="CE543" i="6"/>
  <c r="CF543" i="6"/>
  <c r="CG543" i="6"/>
  <c r="CB544" i="6"/>
  <c r="CC544" i="6"/>
  <c r="CD544" i="6"/>
  <c r="CE544" i="6"/>
  <c r="CF544" i="6"/>
  <c r="CG544" i="6"/>
  <c r="CB545" i="6"/>
  <c r="CC545" i="6"/>
  <c r="CD545" i="6"/>
  <c r="CE545" i="6"/>
  <c r="CF545" i="6"/>
  <c r="CG545" i="6"/>
  <c r="CB546" i="6"/>
  <c r="CC546" i="6"/>
  <c r="CD546" i="6"/>
  <c r="CE546" i="6"/>
  <c r="CF546" i="6"/>
  <c r="CG546" i="6"/>
  <c r="CB547" i="6"/>
  <c r="CC547" i="6"/>
  <c r="CD547" i="6"/>
  <c r="CE547" i="6"/>
  <c r="CF547" i="6"/>
  <c r="CG547" i="6"/>
  <c r="CB548" i="6"/>
  <c r="CC548" i="6"/>
  <c r="CD548" i="6"/>
  <c r="CE548" i="6"/>
  <c r="CF548" i="6"/>
  <c r="CG548" i="6"/>
  <c r="CB549" i="6"/>
  <c r="CC549" i="6"/>
  <c r="CD549" i="6"/>
  <c r="CE549" i="6"/>
  <c r="CF549" i="6"/>
  <c r="CG549" i="6"/>
  <c r="CB550" i="6"/>
  <c r="CC550" i="6"/>
  <c r="CD550" i="6"/>
  <c r="CE550" i="6"/>
  <c r="CF550" i="6"/>
  <c r="CG550" i="6"/>
  <c r="CB551" i="6"/>
  <c r="CC551" i="6"/>
  <c r="CD551" i="6"/>
  <c r="CE551" i="6"/>
  <c r="CF551" i="6"/>
  <c r="CG551" i="6"/>
  <c r="CB552" i="6"/>
  <c r="CC552" i="6"/>
  <c r="CD552" i="6"/>
  <c r="CE552" i="6"/>
  <c r="CF552" i="6"/>
  <c r="CG552" i="6"/>
  <c r="CB553" i="6"/>
  <c r="CC553" i="6"/>
  <c r="CD553" i="6"/>
  <c r="CE553" i="6"/>
  <c r="CF553" i="6"/>
  <c r="CG553" i="6"/>
  <c r="CB554" i="6"/>
  <c r="CC554" i="6"/>
  <c r="CD554" i="6"/>
  <c r="CE554" i="6"/>
  <c r="CF554" i="6"/>
  <c r="CG554" i="6"/>
  <c r="CB555" i="6"/>
  <c r="CC555" i="6"/>
  <c r="CD555" i="6"/>
  <c r="CE555" i="6"/>
  <c r="CF555" i="6"/>
  <c r="CG555" i="6"/>
  <c r="CB556" i="6"/>
  <c r="CC556" i="6"/>
  <c r="CD556" i="6"/>
  <c r="CE556" i="6"/>
  <c r="CF556" i="6"/>
  <c r="CG556" i="6"/>
  <c r="CB557" i="6"/>
  <c r="CC557" i="6"/>
  <c r="CD557" i="6"/>
  <c r="CE557" i="6"/>
  <c r="CF557" i="6"/>
  <c r="CG557" i="6"/>
  <c r="CB558" i="6"/>
  <c r="CC558" i="6"/>
  <c r="CD558" i="6"/>
  <c r="CE558" i="6"/>
  <c r="CF558" i="6"/>
  <c r="CG558" i="6"/>
  <c r="CB559" i="6"/>
  <c r="CC559" i="6"/>
  <c r="CD559" i="6"/>
  <c r="CE559" i="6"/>
  <c r="CF559" i="6"/>
  <c r="CG559" i="6"/>
  <c r="CB560" i="6"/>
  <c r="CC560" i="6"/>
  <c r="CD560" i="6"/>
  <c r="CE560" i="6"/>
  <c r="CF560" i="6"/>
  <c r="CG560" i="6"/>
  <c r="CB561" i="6"/>
  <c r="CC561" i="6"/>
  <c r="CD561" i="6"/>
  <c r="CE561" i="6"/>
  <c r="CF561" i="6"/>
  <c r="CG561" i="6"/>
  <c r="CB562" i="6"/>
  <c r="CC562" i="6"/>
  <c r="CD562" i="6"/>
  <c r="CE562" i="6"/>
  <c r="CF562" i="6"/>
  <c r="CG562" i="6"/>
  <c r="CB563" i="6"/>
  <c r="CC563" i="6"/>
  <c r="CD563" i="6"/>
  <c r="CE563" i="6"/>
  <c r="CF563" i="6"/>
  <c r="CG563" i="6"/>
  <c r="CB564" i="6"/>
  <c r="CC564" i="6"/>
  <c r="CD564" i="6"/>
  <c r="CE564" i="6"/>
  <c r="CF564" i="6"/>
  <c r="CG564" i="6"/>
  <c r="CB565" i="6"/>
  <c r="CC565" i="6"/>
  <c r="CD565" i="6"/>
  <c r="CE565" i="6"/>
  <c r="CF565" i="6"/>
  <c r="CG565" i="6"/>
  <c r="CB9" i="6"/>
  <c r="CC9" i="6"/>
  <c r="CD9" i="6"/>
  <c r="CE9" i="6"/>
  <c r="CF9" i="6"/>
  <c r="CG9" i="6"/>
  <c r="CB10" i="6"/>
  <c r="CC10" i="6"/>
  <c r="CD10" i="6"/>
  <c r="CE10" i="6"/>
  <c r="CF10" i="6"/>
  <c r="CG10" i="6"/>
  <c r="CB11" i="6"/>
  <c r="CC11" i="6"/>
  <c r="CD11" i="6"/>
  <c r="CE11" i="6"/>
  <c r="CF11" i="6"/>
  <c r="CG11" i="6"/>
  <c r="CB12" i="6"/>
  <c r="CC12" i="6"/>
  <c r="CD12" i="6"/>
  <c r="CE12" i="6"/>
  <c r="CF12" i="6"/>
  <c r="CG12" i="6"/>
  <c r="CB13" i="6"/>
  <c r="CC13" i="6"/>
  <c r="CD13" i="6"/>
  <c r="CE13" i="6"/>
  <c r="CF13" i="6"/>
  <c r="CG13" i="6"/>
  <c r="CB14" i="6"/>
  <c r="CC14" i="6"/>
  <c r="CD14" i="6"/>
  <c r="CE14" i="6"/>
  <c r="CF14" i="6"/>
  <c r="CG14" i="6"/>
  <c r="CB15" i="6"/>
  <c r="CC15" i="6"/>
  <c r="CD15" i="6"/>
  <c r="CE15" i="6"/>
  <c r="CF15" i="6"/>
  <c r="CG15" i="6"/>
  <c r="CB16" i="6"/>
  <c r="CC16" i="6"/>
  <c r="CD16" i="6"/>
  <c r="CE16" i="6"/>
  <c r="CF16" i="6"/>
  <c r="CG16" i="6"/>
  <c r="CB17" i="6"/>
  <c r="CC17" i="6"/>
  <c r="CD17" i="6"/>
  <c r="CE17" i="6"/>
  <c r="CF17" i="6"/>
  <c r="CG17" i="6"/>
  <c r="CB18" i="6"/>
  <c r="CC18" i="6"/>
  <c r="CD18" i="6"/>
  <c r="CE18" i="6"/>
  <c r="CF18" i="6"/>
  <c r="CG18" i="6"/>
  <c r="CB19" i="6"/>
  <c r="CC19" i="6"/>
  <c r="CD19" i="6"/>
  <c r="CE19" i="6"/>
  <c r="CF19" i="6"/>
  <c r="CG19" i="6"/>
  <c r="CB20" i="6"/>
  <c r="CC20" i="6"/>
  <c r="CD20" i="6"/>
  <c r="CE20" i="6"/>
  <c r="CF20" i="6"/>
  <c r="CG20" i="6"/>
  <c r="BI232" i="6"/>
  <c r="CH232" i="6" s="1"/>
  <c r="BI107" i="6"/>
  <c r="CH107" i="6" s="1"/>
  <c r="BI250" i="6"/>
  <c r="CH250" i="6" s="1"/>
  <c r="BI208" i="6"/>
  <c r="CH208" i="6" s="1"/>
  <c r="BI70" i="6"/>
  <c r="CH70" i="6" s="1"/>
  <c r="BI69" i="6"/>
  <c r="CH69" i="6" s="1"/>
  <c r="BI101" i="6"/>
  <c r="CH101" i="6" s="1"/>
  <c r="CP167" i="6"/>
  <c r="CO167" i="6"/>
  <c r="CP166" i="6"/>
  <c r="CO166" i="6"/>
  <c r="CP165" i="6"/>
  <c r="CO165" i="6"/>
  <c r="CP161" i="6"/>
  <c r="CO161" i="6"/>
  <c r="CJ167" i="6"/>
  <c r="CI167" i="6"/>
  <c r="CH167" i="6"/>
  <c r="CJ166" i="6"/>
  <c r="CI166" i="6"/>
  <c r="CH166" i="6"/>
  <c r="CJ165" i="6"/>
  <c r="CI165" i="6"/>
  <c r="CH165" i="6"/>
  <c r="CJ162" i="6"/>
  <c r="CI162" i="6"/>
  <c r="CH162" i="6"/>
  <c r="CI158" i="6"/>
  <c r="CJ158" i="6"/>
  <c r="CO158" i="6"/>
  <c r="CP158" i="6"/>
  <c r="CI159" i="6"/>
  <c r="CJ159" i="6"/>
  <c r="CO159" i="6"/>
  <c r="CP159" i="6"/>
  <c r="CI160" i="6"/>
  <c r="CJ160" i="6"/>
  <c r="CO160" i="6"/>
  <c r="CP160" i="6"/>
  <c r="CI161" i="6"/>
  <c r="CJ161" i="6"/>
  <c r="CO162" i="6"/>
  <c r="CP162" i="6"/>
  <c r="CI98" i="6"/>
  <c r="CJ98" i="6"/>
  <c r="CO98" i="6"/>
  <c r="CP98" i="6"/>
  <c r="CI99" i="6"/>
  <c r="CJ99" i="6"/>
  <c r="CO99" i="6"/>
  <c r="CP99" i="6"/>
  <c r="CI100" i="6"/>
  <c r="CJ100" i="6"/>
  <c r="CO100" i="6"/>
  <c r="CP100" i="6"/>
  <c r="CI108" i="6"/>
  <c r="CJ108" i="6"/>
  <c r="CO108" i="6"/>
  <c r="CP108" i="6"/>
  <c r="CI109" i="6"/>
  <c r="CJ109" i="6"/>
  <c r="CO109" i="6"/>
  <c r="CP109" i="6"/>
  <c r="CI51" i="6"/>
  <c r="CJ51" i="6"/>
  <c r="CO51" i="6"/>
  <c r="CP51" i="6"/>
  <c r="CI52" i="6"/>
  <c r="CJ52" i="6"/>
  <c r="CO52" i="6"/>
  <c r="CP52" i="6"/>
  <c r="CI112" i="6"/>
  <c r="CJ112" i="6"/>
  <c r="CO112" i="6"/>
  <c r="CP112" i="6"/>
  <c r="CI113" i="6"/>
  <c r="CJ113" i="6"/>
  <c r="CO113" i="6"/>
  <c r="CP113" i="6"/>
  <c r="CI274" i="6"/>
  <c r="CJ274" i="6"/>
  <c r="CO274" i="6"/>
  <c r="CP274" i="6"/>
  <c r="CI275" i="6"/>
  <c r="CJ275" i="6"/>
  <c r="CO275" i="6"/>
  <c r="CP275" i="6"/>
  <c r="CI276" i="6"/>
  <c r="CJ276" i="6"/>
  <c r="CO276" i="6"/>
  <c r="CP276" i="6"/>
  <c r="CI223" i="6"/>
  <c r="CJ223" i="6"/>
  <c r="CO223" i="6"/>
  <c r="CP223" i="6"/>
  <c r="CI124" i="6"/>
  <c r="CJ124" i="6"/>
  <c r="CO124" i="6"/>
  <c r="CP124" i="6"/>
  <c r="CI125" i="6"/>
  <c r="CJ125" i="6"/>
  <c r="CO125" i="6"/>
  <c r="CP125" i="6"/>
  <c r="CI126" i="6"/>
  <c r="CJ126" i="6"/>
  <c r="CO126" i="6"/>
  <c r="CP126" i="6"/>
  <c r="CI127" i="6"/>
  <c r="CJ127" i="6"/>
  <c r="CO127" i="6"/>
  <c r="CP127" i="6"/>
  <c r="CI235" i="6"/>
  <c r="CJ235" i="6"/>
  <c r="CO235" i="6"/>
  <c r="CP235" i="6"/>
  <c r="CI87" i="6"/>
  <c r="CJ87" i="6"/>
  <c r="CO87" i="6"/>
  <c r="CP87" i="6"/>
  <c r="CI237" i="6"/>
  <c r="CJ237" i="6"/>
  <c r="CO237" i="6"/>
  <c r="CP237" i="6"/>
  <c r="CI471" i="6"/>
  <c r="CJ471" i="6"/>
  <c r="CO471" i="6"/>
  <c r="CP471" i="6"/>
  <c r="CI482" i="6"/>
  <c r="CJ482" i="6"/>
  <c r="CO482" i="6"/>
  <c r="CP482" i="6"/>
  <c r="CI497" i="6"/>
  <c r="CJ497" i="6"/>
  <c r="CO497" i="6"/>
  <c r="CP497" i="6"/>
  <c r="CI149" i="6"/>
  <c r="CJ149" i="6"/>
  <c r="CO149" i="6"/>
  <c r="CP149" i="6"/>
  <c r="CI142" i="6"/>
  <c r="CJ142" i="6"/>
  <c r="CO142" i="6"/>
  <c r="CP142" i="6"/>
  <c r="CI143" i="6"/>
  <c r="CJ143" i="6"/>
  <c r="CO143" i="6"/>
  <c r="CP143" i="6"/>
  <c r="CI144" i="6"/>
  <c r="CJ144" i="6"/>
  <c r="CO144" i="6"/>
  <c r="CP144" i="6"/>
  <c r="CI145" i="6"/>
  <c r="CJ145" i="6"/>
  <c r="CO145" i="6"/>
  <c r="CP145" i="6"/>
  <c r="CI146" i="6"/>
  <c r="CJ146" i="6"/>
  <c r="CO146" i="6"/>
  <c r="CP146" i="6"/>
  <c r="CI106" i="6"/>
  <c r="CJ106" i="6"/>
  <c r="CO106" i="6"/>
  <c r="CP106" i="6"/>
  <c r="CI247" i="6"/>
  <c r="CJ247" i="6"/>
  <c r="CO247" i="6"/>
  <c r="CP247" i="6"/>
  <c r="CI248" i="6"/>
  <c r="CJ248" i="6"/>
  <c r="CO248" i="6"/>
  <c r="CP248" i="6"/>
  <c r="CI249" i="6"/>
  <c r="CJ249" i="6"/>
  <c r="CO249" i="6"/>
  <c r="CP249" i="6"/>
  <c r="CI211" i="6"/>
  <c r="CJ211" i="6"/>
  <c r="CO211" i="6"/>
  <c r="CP211" i="6"/>
  <c r="CI228" i="6"/>
  <c r="CJ228" i="6"/>
  <c r="CO228" i="6"/>
  <c r="CP228" i="6"/>
  <c r="CI229" i="6"/>
  <c r="CJ229" i="6"/>
  <c r="CO229" i="6"/>
  <c r="CP229" i="6"/>
  <c r="CI230" i="6"/>
  <c r="CJ230" i="6"/>
  <c r="CO230" i="6"/>
  <c r="CP230" i="6"/>
  <c r="CI231" i="6"/>
  <c r="CJ231" i="6"/>
  <c r="CO231" i="6"/>
  <c r="CP231" i="6"/>
  <c r="CI153" i="6"/>
  <c r="CJ153" i="6"/>
  <c r="CO153" i="6"/>
  <c r="CP153" i="6"/>
  <c r="CI154" i="6"/>
  <c r="CJ154" i="6"/>
  <c r="CO154" i="6"/>
  <c r="CP154" i="6"/>
  <c r="CI155" i="6"/>
  <c r="CJ155" i="6"/>
  <c r="CO155" i="6"/>
  <c r="CP155" i="6"/>
  <c r="CI181" i="6"/>
  <c r="CJ181" i="6"/>
  <c r="CO181" i="6"/>
  <c r="CP181" i="6"/>
  <c r="CI182" i="6"/>
  <c r="CJ182" i="6"/>
  <c r="CO182" i="6"/>
  <c r="CP182" i="6"/>
  <c r="CI67" i="6"/>
  <c r="CJ67" i="6"/>
  <c r="CO67" i="6"/>
  <c r="CP67" i="6"/>
  <c r="CI68" i="6"/>
  <c r="CJ68" i="6"/>
  <c r="CO68" i="6"/>
  <c r="CP68" i="6"/>
  <c r="CI489" i="6"/>
  <c r="CJ489" i="6"/>
  <c r="CO489" i="6"/>
  <c r="CP489" i="6"/>
  <c r="CI490" i="6"/>
  <c r="CJ490" i="6"/>
  <c r="CO490" i="6"/>
  <c r="CP490" i="6"/>
  <c r="CI120" i="6"/>
  <c r="CJ120" i="6"/>
  <c r="CO120" i="6"/>
  <c r="CP120" i="6"/>
  <c r="CI121" i="6"/>
  <c r="CJ121" i="6"/>
  <c r="CO121" i="6"/>
  <c r="CP121" i="6"/>
  <c r="CI207" i="6"/>
  <c r="CJ207" i="6"/>
  <c r="CO207" i="6"/>
  <c r="CP207" i="6"/>
  <c r="CI255" i="6"/>
  <c r="CJ255" i="6"/>
  <c r="CO255" i="6"/>
  <c r="CP255" i="6"/>
  <c r="CI256" i="6"/>
  <c r="CJ256" i="6"/>
  <c r="CO256" i="6"/>
  <c r="CP256" i="6"/>
  <c r="CI257" i="6"/>
  <c r="CJ257" i="6"/>
  <c r="CO257" i="6"/>
  <c r="CP257" i="6"/>
  <c r="CI88" i="6"/>
  <c r="CJ88" i="6"/>
  <c r="CO88" i="6"/>
  <c r="CP88" i="6"/>
  <c r="CI89" i="6"/>
  <c r="CJ89" i="6"/>
  <c r="CO89" i="6"/>
  <c r="CP89" i="6"/>
  <c r="CI93" i="6"/>
  <c r="CJ93" i="6"/>
  <c r="CO93" i="6"/>
  <c r="CP93" i="6"/>
  <c r="CI201" i="6"/>
  <c r="CJ201" i="6"/>
  <c r="CO201" i="6"/>
  <c r="CP201" i="6"/>
  <c r="CI202" i="6"/>
  <c r="CJ202" i="6"/>
  <c r="CO202" i="6"/>
  <c r="CP202" i="6"/>
  <c r="CI203" i="6"/>
  <c r="CJ203" i="6"/>
  <c r="CO203" i="6"/>
  <c r="CP203" i="6"/>
  <c r="CI204" i="6"/>
  <c r="CJ204" i="6"/>
  <c r="CO204" i="6"/>
  <c r="CP204" i="6"/>
  <c r="CI205" i="6"/>
  <c r="CJ205" i="6"/>
  <c r="CO205" i="6"/>
  <c r="CP205" i="6"/>
  <c r="CI206" i="6"/>
  <c r="CJ206" i="6"/>
  <c r="CO206" i="6"/>
  <c r="CP206" i="6"/>
  <c r="CI212" i="6"/>
  <c r="CJ212" i="6"/>
  <c r="CO212" i="6"/>
  <c r="CP212" i="6"/>
  <c r="CI213" i="6"/>
  <c r="CJ213" i="6"/>
  <c r="CO213" i="6"/>
  <c r="CP213" i="6"/>
  <c r="CI260" i="6"/>
  <c r="CJ260" i="6"/>
  <c r="CO260" i="6"/>
  <c r="CP260" i="6"/>
  <c r="CI261" i="6"/>
  <c r="CJ261" i="6"/>
  <c r="CO261" i="6"/>
  <c r="CP261" i="6"/>
  <c r="CI262" i="6"/>
  <c r="CJ262" i="6"/>
  <c r="CO262" i="6"/>
  <c r="CP262" i="6"/>
  <c r="CI263" i="6"/>
  <c r="CJ263" i="6"/>
  <c r="CO263" i="6"/>
  <c r="CP263" i="6"/>
  <c r="CI216" i="6"/>
  <c r="CJ216" i="6"/>
  <c r="CO216" i="6"/>
  <c r="CP216" i="6"/>
  <c r="CI217" i="6"/>
  <c r="CJ217" i="6"/>
  <c r="CO217" i="6"/>
  <c r="CP217" i="6"/>
  <c r="CI218" i="6"/>
  <c r="CJ218" i="6"/>
  <c r="CO218" i="6"/>
  <c r="CP218" i="6"/>
  <c r="CI219" i="6"/>
  <c r="CJ219" i="6"/>
  <c r="CO219" i="6"/>
  <c r="CP219" i="6"/>
  <c r="CI220" i="6"/>
  <c r="CJ220" i="6"/>
  <c r="CO220" i="6"/>
  <c r="CP220" i="6"/>
  <c r="CI221" i="6"/>
  <c r="CJ221" i="6"/>
  <c r="CO221" i="6"/>
  <c r="CP221" i="6"/>
  <c r="CI222" i="6"/>
  <c r="CJ222" i="6"/>
  <c r="CO222" i="6"/>
  <c r="CP222" i="6"/>
  <c r="BI182" i="6"/>
  <c r="CH182" i="6" s="1"/>
  <c r="BI67" i="6"/>
  <c r="CH67" i="6" s="1"/>
  <c r="BI68" i="6"/>
  <c r="CH68" i="6" s="1"/>
  <c r="BI489" i="6"/>
  <c r="CH489" i="6" s="1"/>
  <c r="BI490" i="6"/>
  <c r="CH490" i="6" s="1"/>
  <c r="CH120" i="6"/>
  <c r="CH121" i="6"/>
  <c r="BI207" i="6"/>
  <c r="CH207" i="6" s="1"/>
  <c r="BI255" i="6"/>
  <c r="CH255" i="6" s="1"/>
  <c r="BI256" i="6"/>
  <c r="CH256" i="6" s="1"/>
  <c r="BI257" i="6"/>
  <c r="CH257" i="6" s="1"/>
  <c r="BI88" i="6"/>
  <c r="CH88" i="6" s="1"/>
  <c r="BI89" i="6"/>
  <c r="CH89" i="6" s="1"/>
  <c r="BI93" i="6"/>
  <c r="CH93" i="6" s="1"/>
  <c r="BI201" i="6"/>
  <c r="CH201" i="6" s="1"/>
  <c r="BI202" i="6"/>
  <c r="CH202" i="6" s="1"/>
  <c r="BI203" i="6"/>
  <c r="CH203" i="6" s="1"/>
  <c r="BI204" i="6"/>
  <c r="CH204" i="6" s="1"/>
  <c r="BI205" i="6"/>
  <c r="CH205" i="6" s="1"/>
  <c r="BI206" i="6"/>
  <c r="CH206" i="6" s="1"/>
  <c r="BI212" i="6"/>
  <c r="CH212" i="6" s="1"/>
  <c r="BI213" i="6"/>
  <c r="CH213" i="6" s="1"/>
  <c r="BI260" i="6"/>
  <c r="CH260" i="6" s="1"/>
  <c r="BI261" i="6"/>
  <c r="CH261" i="6" s="1"/>
  <c r="BI262" i="6"/>
  <c r="CH262" i="6" s="1"/>
  <c r="BI263" i="6"/>
  <c r="CH263" i="6" s="1"/>
  <c r="BI216" i="6"/>
  <c r="BI217" i="6"/>
  <c r="BI218" i="6"/>
  <c r="BI219" i="6"/>
  <c r="CH219" i="6" s="1"/>
  <c r="BI220" i="6"/>
  <c r="BI221" i="6"/>
  <c r="CH221" i="6" s="1"/>
  <c r="BI222" i="6"/>
  <c r="CH222" i="6" s="1"/>
  <c r="BI223" i="6"/>
  <c r="CH223" i="6" s="1"/>
  <c r="BI124" i="6"/>
  <c r="BI125" i="6"/>
  <c r="BI126" i="6"/>
  <c r="BI127" i="6"/>
  <c r="BI235" i="6"/>
  <c r="BI87" i="6"/>
  <c r="CH87" i="6" s="1"/>
  <c r="BI237" i="6"/>
  <c r="CH237" i="6" s="1"/>
  <c r="BI471" i="6"/>
  <c r="CH471" i="6" s="1"/>
  <c r="BI482" i="6"/>
  <c r="CH482" i="6" s="1"/>
  <c r="BI497" i="6"/>
  <c r="CH497" i="6" s="1"/>
  <c r="BI149" i="6"/>
  <c r="CH149" i="6" s="1"/>
  <c r="BI142" i="6"/>
  <c r="CH142" i="6" s="1"/>
  <c r="BI143" i="6"/>
  <c r="CH143" i="6" s="1"/>
  <c r="BI144" i="6"/>
  <c r="CH144" i="6" s="1"/>
  <c r="BI145" i="6"/>
  <c r="CH145" i="6" s="1"/>
  <c r="BI146" i="6"/>
  <c r="CH146" i="6" s="1"/>
  <c r="BI106" i="6"/>
  <c r="CH106" i="6" s="1"/>
  <c r="BI247" i="6"/>
  <c r="CH247" i="6" s="1"/>
  <c r="BI248" i="6"/>
  <c r="CH248" i="6" s="1"/>
  <c r="BI249" i="6"/>
  <c r="CH249" i="6" s="1"/>
  <c r="BI211" i="6"/>
  <c r="CH211" i="6" s="1"/>
  <c r="BI228" i="6"/>
  <c r="CH228" i="6" s="1"/>
  <c r="BI229" i="6"/>
  <c r="CH229" i="6" s="1"/>
  <c r="BI230" i="6"/>
  <c r="CH230" i="6" s="1"/>
  <c r="BI231" i="6"/>
  <c r="CH231" i="6" s="1"/>
  <c r="BI153" i="6"/>
  <c r="CH153" i="6" s="1"/>
  <c r="BI154" i="6"/>
  <c r="CH154" i="6" s="1"/>
  <c r="BI155" i="6"/>
  <c r="CH155" i="6" s="1"/>
  <c r="BI158" i="6"/>
  <c r="CH158" i="6" s="1"/>
  <c r="BI159" i="6"/>
  <c r="CH159" i="6" s="1"/>
  <c r="BI160" i="6"/>
  <c r="CH160" i="6" s="1"/>
  <c r="BI161" i="6"/>
  <c r="CH161" i="6" s="1"/>
  <c r="BI98" i="6"/>
  <c r="CH98" i="6" s="1"/>
  <c r="BI99" i="6"/>
  <c r="CH99" i="6" s="1"/>
  <c r="BI100" i="6"/>
  <c r="CH100" i="6" s="1"/>
  <c r="BI108" i="6"/>
  <c r="CH108" i="6" s="1"/>
  <c r="BI109" i="6"/>
  <c r="CH109" i="6" s="1"/>
  <c r="BI51" i="6"/>
  <c r="CH51" i="6" s="1"/>
  <c r="BI52" i="6"/>
  <c r="CH52" i="6" s="1"/>
  <c r="BI112" i="6"/>
  <c r="CH112" i="6" s="1"/>
  <c r="BI113" i="6"/>
  <c r="CH113" i="6" s="1"/>
  <c r="BI274" i="6"/>
  <c r="CH274" i="6" s="1"/>
  <c r="BI275" i="6"/>
  <c r="CH275" i="6" s="1"/>
  <c r="BI276" i="6"/>
  <c r="CH276" i="6" s="1"/>
  <c r="BI181" i="6"/>
  <c r="CH181" i="6" s="1"/>
  <c r="CP60" i="6"/>
  <c r="CP90" i="6"/>
  <c r="CP91" i="6"/>
  <c r="CP102" i="6"/>
  <c r="CP103" i="6"/>
  <c r="CP104" i="6"/>
  <c r="CP105" i="6"/>
  <c r="CP151" i="6"/>
  <c r="CP156" i="6"/>
  <c r="CP157" i="6"/>
  <c r="CP178" i="6"/>
  <c r="CP209" i="6"/>
  <c r="CP210" i="6"/>
  <c r="CP41" i="6"/>
  <c r="CP42" i="6"/>
  <c r="CP43" i="6"/>
  <c r="CP44" i="6"/>
  <c r="CP233" i="6"/>
  <c r="CP234" i="6"/>
  <c r="CP236" i="6"/>
  <c r="CP45" i="6"/>
  <c r="CP46" i="6"/>
  <c r="CP49" i="6"/>
  <c r="CP50" i="6"/>
  <c r="CP53" i="6"/>
  <c r="CP54" i="6"/>
  <c r="CP55" i="6"/>
  <c r="CP56" i="6"/>
  <c r="CP185" i="6"/>
  <c r="CP186" i="6"/>
  <c r="CP189" i="6"/>
  <c r="CP190" i="6"/>
  <c r="CP79" i="6"/>
  <c r="CP80" i="6"/>
  <c r="CP81" i="6"/>
  <c r="CP82" i="6"/>
  <c r="CP83" i="6"/>
  <c r="CP84" i="6"/>
  <c r="CP85" i="6"/>
  <c r="CP86" i="6"/>
  <c r="CP94" i="6"/>
  <c r="CP95" i="6"/>
  <c r="CP57" i="6"/>
  <c r="CP58" i="6"/>
  <c r="CP63" i="6"/>
  <c r="CP64" i="6"/>
  <c r="CP65" i="6"/>
  <c r="CP66" i="6"/>
  <c r="CP71" i="6"/>
  <c r="CP72" i="6"/>
  <c r="CP110" i="6"/>
  <c r="CP111" i="6"/>
  <c r="CP73" i="6"/>
  <c r="CP96" i="6"/>
  <c r="CP97" i="6"/>
  <c r="CP74" i="6"/>
  <c r="CP134" i="6"/>
  <c r="CP135" i="6"/>
  <c r="CP136" i="6"/>
  <c r="CP137" i="6"/>
  <c r="CP243" i="6"/>
  <c r="CP244" i="6"/>
  <c r="CP140" i="6"/>
  <c r="CP141" i="6"/>
  <c r="CP147" i="6"/>
  <c r="CP148" i="6"/>
  <c r="CP114" i="6"/>
  <c r="CP115" i="6"/>
  <c r="CP116" i="6"/>
  <c r="CP117" i="6"/>
  <c r="CP118" i="6"/>
  <c r="CP119" i="6"/>
  <c r="CP122" i="6"/>
  <c r="CP123" i="6"/>
  <c r="CP128" i="6"/>
  <c r="CP129" i="6"/>
  <c r="CP130" i="6"/>
  <c r="CP131" i="6"/>
  <c r="CP150" i="6"/>
  <c r="CP152" i="6"/>
  <c r="CP163" i="6"/>
  <c r="CP164" i="6"/>
  <c r="CP132" i="6"/>
  <c r="CP133" i="6"/>
  <c r="CP168" i="6"/>
  <c r="CP169" i="6"/>
  <c r="CP170" i="6"/>
  <c r="CP171" i="6"/>
  <c r="CP172" i="6"/>
  <c r="CP173" i="6"/>
  <c r="CP174" i="6"/>
  <c r="CP175" i="6"/>
  <c r="CP176" i="6"/>
  <c r="CP177" i="6"/>
  <c r="CP183" i="6"/>
  <c r="CP184" i="6"/>
  <c r="CP179" i="6"/>
  <c r="CP180" i="6"/>
  <c r="CP75" i="6"/>
  <c r="CP76" i="6"/>
  <c r="CP187" i="6"/>
  <c r="CP188" i="6"/>
  <c r="CP193" i="6"/>
  <c r="CP194" i="6"/>
  <c r="CP77" i="6"/>
  <c r="CP78" i="6"/>
  <c r="CP191" i="6"/>
  <c r="CP192" i="6"/>
  <c r="CP199" i="6"/>
  <c r="CP200" i="6"/>
  <c r="CP214" i="6"/>
  <c r="CP215" i="6"/>
  <c r="CP226" i="6"/>
  <c r="CP197" i="6"/>
  <c r="CP198" i="6"/>
  <c r="CP227" i="6"/>
  <c r="CP238" i="6"/>
  <c r="CP241" i="6"/>
  <c r="CP242" i="6"/>
  <c r="CP253" i="6"/>
  <c r="CP254" i="6"/>
  <c r="CP245" i="6"/>
  <c r="CP246" i="6"/>
  <c r="CP195" i="6"/>
  <c r="CP196" i="6"/>
  <c r="CP251" i="6"/>
  <c r="CP252" i="6"/>
  <c r="CP224" i="6"/>
  <c r="CP225" i="6"/>
  <c r="CP258" i="6"/>
  <c r="CP259" i="6"/>
  <c r="CP264" i="6"/>
  <c r="CP265" i="6"/>
  <c r="CP272" i="6"/>
  <c r="CP273" i="6"/>
  <c r="CP138" i="6"/>
  <c r="CP139" i="6"/>
  <c r="CP266" i="6"/>
  <c r="CP267" i="6"/>
  <c r="CP268" i="6"/>
  <c r="CP269" i="6"/>
  <c r="CP270" i="6"/>
  <c r="CP271" i="6"/>
  <c r="CP459" i="6"/>
  <c r="CP460" i="6"/>
  <c r="CP461" i="6"/>
  <c r="CP462" i="6"/>
  <c r="CP463" i="6"/>
  <c r="CP464" i="6"/>
  <c r="CP465" i="6"/>
  <c r="CP466" i="6"/>
  <c r="CP467" i="6"/>
  <c r="CP468" i="6"/>
  <c r="CP469" i="6"/>
  <c r="CP470" i="6"/>
  <c r="CP474" i="6"/>
  <c r="CP472" i="6"/>
  <c r="CP473" i="6"/>
  <c r="CP475" i="6"/>
  <c r="CP476" i="6"/>
  <c r="CP477" i="6"/>
  <c r="CP478" i="6"/>
  <c r="CP479" i="6"/>
  <c r="CP480" i="6"/>
  <c r="CP481" i="6"/>
  <c r="CP483" i="6"/>
  <c r="CP484" i="6"/>
  <c r="CP485" i="6"/>
  <c r="CP486" i="6"/>
  <c r="CP487" i="6"/>
  <c r="CP488" i="6"/>
  <c r="CP491" i="6"/>
  <c r="CP492" i="6"/>
  <c r="CP493" i="6"/>
  <c r="CP494" i="6"/>
  <c r="CP495" i="6"/>
  <c r="CP496" i="6"/>
  <c r="CP277" i="6"/>
  <c r="CP278" i="6"/>
  <c r="CP279" i="6"/>
  <c r="CP280" i="6"/>
  <c r="CP282" i="6"/>
  <c r="CP283" i="6"/>
  <c r="CP285" i="6"/>
  <c r="CP288" i="6"/>
  <c r="CP289" i="6"/>
  <c r="CP290" i="6"/>
  <c r="CP291" i="6"/>
  <c r="CP292" i="6"/>
  <c r="CP293" i="6"/>
  <c r="CP294" i="6"/>
  <c r="CP295" i="6"/>
  <c r="CP296" i="6"/>
  <c r="CP297" i="6"/>
  <c r="CP298" i="6"/>
  <c r="CP305" i="6"/>
  <c r="CP306" i="6"/>
  <c r="CP307" i="6"/>
  <c r="CP308" i="6"/>
  <c r="CP311" i="6"/>
  <c r="CP312" i="6"/>
  <c r="CP314" i="6"/>
  <c r="CP315" i="6"/>
  <c r="CP316" i="6"/>
  <c r="CP317" i="6"/>
  <c r="CP319" i="6"/>
  <c r="CP320" i="6"/>
  <c r="CP321" i="6"/>
  <c r="CP322" i="6"/>
  <c r="CP324" i="6"/>
  <c r="CP328" i="6"/>
  <c r="CP329" i="6"/>
  <c r="CP330" i="6"/>
  <c r="CP331" i="6"/>
  <c r="CP332" i="6"/>
  <c r="CP333" i="6"/>
  <c r="CP334" i="6"/>
  <c r="CP338" i="6"/>
  <c r="CP340" i="6"/>
  <c r="CP341" i="6"/>
  <c r="CP342" i="6"/>
  <c r="CP343" i="6"/>
  <c r="CP344" i="6"/>
  <c r="CP345" i="6"/>
  <c r="CP356" i="6"/>
  <c r="CP357" i="6"/>
  <c r="CP358" i="6"/>
  <c r="CP359" i="6"/>
  <c r="CP360" i="6"/>
  <c r="CP362" i="6"/>
  <c r="CP363" i="6"/>
  <c r="CP364" i="6"/>
  <c r="CP365" i="6"/>
  <c r="CP371" i="6"/>
  <c r="CP372" i="6"/>
  <c r="CP373" i="6"/>
  <c r="CP374" i="6"/>
  <c r="CP376" i="6"/>
  <c r="CP377" i="6"/>
  <c r="CP382" i="6"/>
  <c r="CP384" i="6"/>
  <c r="CP385" i="6"/>
  <c r="CP387" i="6"/>
  <c r="CP390" i="6"/>
  <c r="CP394" i="6"/>
  <c r="CP396" i="6"/>
  <c r="CP397" i="6"/>
  <c r="CP399" i="6"/>
  <c r="CP402" i="6"/>
  <c r="CP403" i="6"/>
  <c r="CP404" i="6"/>
  <c r="CP407" i="6"/>
  <c r="CP411" i="6"/>
  <c r="CP423" i="6"/>
  <c r="CP424" i="6"/>
  <c r="CP426" i="6"/>
  <c r="CP427" i="6"/>
  <c r="CP430" i="6"/>
  <c r="CP432" i="6"/>
  <c r="CP433" i="6"/>
  <c r="CP436" i="6"/>
  <c r="CP443" i="6"/>
  <c r="CP449" i="6"/>
  <c r="CP450" i="6"/>
  <c r="CP451" i="6"/>
  <c r="CP452" i="6"/>
  <c r="CP453" i="6"/>
  <c r="CP454" i="6"/>
  <c r="CP455" i="6"/>
  <c r="CP456" i="6"/>
  <c r="CP498" i="6"/>
  <c r="CP499" i="6"/>
  <c r="CP501" i="6"/>
  <c r="CP504" i="6"/>
  <c r="CP505" i="6"/>
  <c r="CP506" i="6"/>
  <c r="CP507" i="6"/>
  <c r="CP508" i="6"/>
  <c r="CP509" i="6"/>
  <c r="CP514" i="6"/>
  <c r="CP515" i="6"/>
  <c r="CP516" i="6"/>
  <c r="CP519" i="6"/>
  <c r="CP520" i="6"/>
  <c r="CP521" i="6"/>
  <c r="CP523" i="6"/>
  <c r="CP524" i="6"/>
  <c r="CP529" i="6"/>
  <c r="CP530" i="6"/>
  <c r="CP532" i="6"/>
  <c r="CP533" i="6"/>
  <c r="CP300" i="6"/>
  <c r="CP301" i="6"/>
  <c r="CP302" i="6"/>
  <c r="CP303" i="6"/>
  <c r="CP304" i="6"/>
  <c r="CP325" i="6"/>
  <c r="CP326" i="6"/>
  <c r="CP327" i="6"/>
  <c r="CP335" i="6"/>
  <c r="CP346" i="6"/>
  <c r="CP347" i="6"/>
  <c r="CP348" i="6"/>
  <c r="CP349" i="6"/>
  <c r="CP350" i="6"/>
  <c r="CP351" i="6"/>
  <c r="CP352" i="6"/>
  <c r="CP353" i="6"/>
  <c r="CP354" i="6"/>
  <c r="CP355" i="6"/>
  <c r="CP361" i="6"/>
  <c r="CP367" i="6"/>
  <c r="CP369" i="6"/>
  <c r="CP370" i="6"/>
  <c r="CP378" i="6"/>
  <c r="CP379" i="6"/>
  <c r="CP380" i="6"/>
  <c r="CP381" i="6"/>
  <c r="CP383" i="6"/>
  <c r="CP386" i="6"/>
  <c r="CP391" i="6"/>
  <c r="CP393" i="6"/>
  <c r="CP400" i="6"/>
  <c r="CP401" i="6"/>
  <c r="CP406" i="6"/>
  <c r="CP409" i="6"/>
  <c r="CP410" i="6"/>
  <c r="CP412" i="6"/>
  <c r="CP413" i="6"/>
  <c r="CP414" i="6"/>
  <c r="CP415" i="6"/>
  <c r="CP416" i="6"/>
  <c r="CP417" i="6"/>
  <c r="CP418" i="6"/>
  <c r="CP419" i="6"/>
  <c r="CP420" i="6"/>
  <c r="CP421" i="6"/>
  <c r="CP422" i="6"/>
  <c r="CP425" i="6"/>
  <c r="CP428" i="6"/>
  <c r="CP429" i="6"/>
  <c r="CP431" i="6"/>
  <c r="CP434" i="6"/>
  <c r="CP435" i="6"/>
  <c r="CP457" i="6"/>
  <c r="CP437" i="6"/>
  <c r="CP438" i="6"/>
  <c r="CP439" i="6"/>
  <c r="CP440" i="6"/>
  <c r="CP441" i="6"/>
  <c r="CP444" i="6"/>
  <c r="CP445" i="6"/>
  <c r="CP446" i="6"/>
  <c r="CP447" i="6"/>
  <c r="CP448" i="6"/>
  <c r="CP458" i="6"/>
  <c r="CP500" i="6"/>
  <c r="CP502" i="6"/>
  <c r="CP503" i="6"/>
  <c r="CP510" i="6"/>
  <c r="CP511" i="6"/>
  <c r="CP512" i="6"/>
  <c r="CP513" i="6"/>
  <c r="CP517" i="6"/>
  <c r="CP518" i="6"/>
  <c r="CP531" i="6"/>
  <c r="CP535" i="6"/>
  <c r="CP536" i="6"/>
  <c r="CP525" i="6"/>
  <c r="CP526" i="6"/>
  <c r="CP527" i="6"/>
  <c r="CP528" i="6"/>
  <c r="CP537" i="6"/>
  <c r="CP538" i="6"/>
  <c r="CP540" i="6"/>
  <c r="CP541" i="6"/>
  <c r="CP542" i="6"/>
  <c r="CP543" i="6"/>
  <c r="CP544" i="6"/>
  <c r="CP545" i="6"/>
  <c r="CP549" i="6"/>
  <c r="CP550" i="6"/>
  <c r="CP551" i="6"/>
  <c r="CP552" i="6"/>
  <c r="CP555" i="6"/>
  <c r="CP556" i="6"/>
  <c r="CP553" i="6"/>
  <c r="CP554" i="6"/>
  <c r="CP558" i="6"/>
  <c r="CP559" i="6"/>
  <c r="CP560" i="6"/>
  <c r="CP561" i="6"/>
  <c r="CP562" i="6"/>
  <c r="CP563" i="6"/>
  <c r="CP564" i="6"/>
  <c r="CP557" i="6"/>
  <c r="CP8" i="6"/>
  <c r="CP9" i="6"/>
  <c r="CP392" i="6"/>
  <c r="CP10" i="6"/>
  <c r="CP11" i="6"/>
  <c r="CP12" i="6"/>
  <c r="CP13" i="6"/>
  <c r="CP14" i="6"/>
  <c r="CP15" i="6"/>
  <c r="CP17" i="6"/>
  <c r="CP18" i="6"/>
  <c r="CP19" i="6"/>
  <c r="CP20" i="6"/>
  <c r="CP21" i="6"/>
  <c r="CP22" i="6"/>
  <c r="CP23" i="6"/>
  <c r="CP24" i="6"/>
  <c r="CP25" i="6"/>
  <c r="CP26" i="6"/>
  <c r="CP388" i="6"/>
  <c r="CP28" i="6"/>
  <c r="CP29" i="6"/>
  <c r="CP30" i="6"/>
  <c r="CP31" i="6"/>
  <c r="CP32" i="6"/>
  <c r="CP33" i="6"/>
  <c r="CP36" i="6"/>
  <c r="CP37" i="6"/>
  <c r="CP38" i="6"/>
  <c r="CP389" i="6"/>
  <c r="CP395" i="6"/>
  <c r="CP39" i="6"/>
  <c r="CP40" i="6"/>
  <c r="CP281" i="6"/>
  <c r="CP284" i="6"/>
  <c r="CP287" i="6"/>
  <c r="CP299" i="6"/>
  <c r="CP309" i="6"/>
  <c r="CP310" i="6"/>
  <c r="CP313" i="6"/>
  <c r="CP318" i="6"/>
  <c r="CP323" i="6"/>
  <c r="CP336" i="6"/>
  <c r="CP337" i="6"/>
  <c r="CP366" i="6"/>
  <c r="CP375" i="6"/>
  <c r="CP16" i="6"/>
  <c r="CP27" i="6"/>
  <c r="CP34" i="6"/>
  <c r="CP35" i="6"/>
  <c r="CP286" i="6"/>
  <c r="CP339" i="6"/>
  <c r="CP368" i="6"/>
  <c r="CP398" i="6"/>
  <c r="CP405" i="6"/>
  <c r="CP408" i="6"/>
  <c r="CP442" i="6"/>
  <c r="CP522" i="6"/>
  <c r="CP534" i="6"/>
  <c r="CP539" i="6"/>
  <c r="CP546" i="6"/>
  <c r="CP547" i="6"/>
  <c r="CP548" i="6"/>
  <c r="CP565" i="6"/>
  <c r="CP59" i="6"/>
  <c r="CO60" i="6"/>
  <c r="CO90" i="6"/>
  <c r="CO91" i="6"/>
  <c r="CO102" i="6"/>
  <c r="CO103" i="6"/>
  <c r="CO104" i="6"/>
  <c r="CO105" i="6"/>
  <c r="CO151" i="6"/>
  <c r="CO156" i="6"/>
  <c r="CO157" i="6"/>
  <c r="CO178" i="6"/>
  <c r="CO209" i="6"/>
  <c r="CO210" i="6"/>
  <c r="CO41" i="6"/>
  <c r="CO42" i="6"/>
  <c r="CO43" i="6"/>
  <c r="CO44" i="6"/>
  <c r="CO233" i="6"/>
  <c r="CO234" i="6"/>
  <c r="CO236" i="6"/>
  <c r="CO45" i="6"/>
  <c r="CO46" i="6"/>
  <c r="CO49" i="6"/>
  <c r="CO50" i="6"/>
  <c r="CO53" i="6"/>
  <c r="CO54" i="6"/>
  <c r="CO55" i="6"/>
  <c r="CO56" i="6"/>
  <c r="CO185" i="6"/>
  <c r="CO186" i="6"/>
  <c r="CO189" i="6"/>
  <c r="CO190" i="6"/>
  <c r="CO79" i="6"/>
  <c r="CO80" i="6"/>
  <c r="CO81" i="6"/>
  <c r="CO82" i="6"/>
  <c r="CO83" i="6"/>
  <c r="CO84" i="6"/>
  <c r="CO85" i="6"/>
  <c r="CO86" i="6"/>
  <c r="CO94" i="6"/>
  <c r="CO95" i="6"/>
  <c r="CO57" i="6"/>
  <c r="CO58" i="6"/>
  <c r="CO63" i="6"/>
  <c r="CO64" i="6"/>
  <c r="CO65" i="6"/>
  <c r="CO66" i="6"/>
  <c r="CO71" i="6"/>
  <c r="CO72" i="6"/>
  <c r="CO110" i="6"/>
  <c r="CO111" i="6"/>
  <c r="CO73" i="6"/>
  <c r="CO96" i="6"/>
  <c r="CO97" i="6"/>
  <c r="CO74" i="6"/>
  <c r="CO134" i="6"/>
  <c r="CO135" i="6"/>
  <c r="CO136" i="6"/>
  <c r="CO137" i="6"/>
  <c r="CO243" i="6"/>
  <c r="CO244" i="6"/>
  <c r="CO140" i="6"/>
  <c r="CO141" i="6"/>
  <c r="CO147" i="6"/>
  <c r="CO148" i="6"/>
  <c r="CO114" i="6"/>
  <c r="CO115" i="6"/>
  <c r="CO116" i="6"/>
  <c r="CO117" i="6"/>
  <c r="CO118" i="6"/>
  <c r="CO119" i="6"/>
  <c r="CO122" i="6"/>
  <c r="CO123" i="6"/>
  <c r="CO128" i="6"/>
  <c r="CO129" i="6"/>
  <c r="CO130" i="6"/>
  <c r="CO131" i="6"/>
  <c r="CO150" i="6"/>
  <c r="CO152" i="6"/>
  <c r="CO163" i="6"/>
  <c r="CO164" i="6"/>
  <c r="CO132" i="6"/>
  <c r="CO133" i="6"/>
  <c r="CO168" i="6"/>
  <c r="CO169" i="6"/>
  <c r="CO170" i="6"/>
  <c r="CO171" i="6"/>
  <c r="CO172" i="6"/>
  <c r="CO173" i="6"/>
  <c r="CO174" i="6"/>
  <c r="CO175" i="6"/>
  <c r="CO176" i="6"/>
  <c r="CO177" i="6"/>
  <c r="CO183" i="6"/>
  <c r="CO184" i="6"/>
  <c r="CO179" i="6"/>
  <c r="CO180" i="6"/>
  <c r="CO75" i="6"/>
  <c r="CO76" i="6"/>
  <c r="CO187" i="6"/>
  <c r="CO188" i="6"/>
  <c r="CO193" i="6"/>
  <c r="CO194" i="6"/>
  <c r="CO77" i="6"/>
  <c r="CO78" i="6"/>
  <c r="CO191" i="6"/>
  <c r="CO192" i="6"/>
  <c r="CO199" i="6"/>
  <c r="CO200" i="6"/>
  <c r="CO214" i="6"/>
  <c r="CO215" i="6"/>
  <c r="CO226" i="6"/>
  <c r="CO197" i="6"/>
  <c r="CO198" i="6"/>
  <c r="CO227" i="6"/>
  <c r="CO238" i="6"/>
  <c r="CO241" i="6"/>
  <c r="CO242" i="6"/>
  <c r="CO253" i="6"/>
  <c r="CO254" i="6"/>
  <c r="CO245" i="6"/>
  <c r="CO246" i="6"/>
  <c r="CO195" i="6"/>
  <c r="CO196" i="6"/>
  <c r="CO251" i="6"/>
  <c r="CO252" i="6"/>
  <c r="CO224" i="6"/>
  <c r="CO225" i="6"/>
  <c r="CO258" i="6"/>
  <c r="CO259" i="6"/>
  <c r="CO264" i="6"/>
  <c r="CO265" i="6"/>
  <c r="CO272" i="6"/>
  <c r="CO273" i="6"/>
  <c r="CO138" i="6"/>
  <c r="CO139" i="6"/>
  <c r="CO266" i="6"/>
  <c r="CO267" i="6"/>
  <c r="CO268" i="6"/>
  <c r="CO269" i="6"/>
  <c r="CO270" i="6"/>
  <c r="CO271" i="6"/>
  <c r="CO459" i="6"/>
  <c r="CO460" i="6"/>
  <c r="CO461" i="6"/>
  <c r="CO462" i="6"/>
  <c r="CO463" i="6"/>
  <c r="CO464" i="6"/>
  <c r="CO465" i="6"/>
  <c r="CO466" i="6"/>
  <c r="CO467" i="6"/>
  <c r="CO468" i="6"/>
  <c r="CO469" i="6"/>
  <c r="CO470" i="6"/>
  <c r="CO474" i="6"/>
  <c r="CO472" i="6"/>
  <c r="CO473" i="6"/>
  <c r="CO475" i="6"/>
  <c r="CO476" i="6"/>
  <c r="CO477" i="6"/>
  <c r="CO478" i="6"/>
  <c r="CO479" i="6"/>
  <c r="CO480" i="6"/>
  <c r="CO481" i="6"/>
  <c r="CO483" i="6"/>
  <c r="CO484" i="6"/>
  <c r="CO485" i="6"/>
  <c r="CO486" i="6"/>
  <c r="CO487" i="6"/>
  <c r="CO488" i="6"/>
  <c r="CO491" i="6"/>
  <c r="CO492" i="6"/>
  <c r="CO493" i="6"/>
  <c r="CO494" i="6"/>
  <c r="CO495" i="6"/>
  <c r="CO496" i="6"/>
  <c r="CO277" i="6"/>
  <c r="CO278" i="6"/>
  <c r="CO279" i="6"/>
  <c r="CO280" i="6"/>
  <c r="CO282" i="6"/>
  <c r="CO283" i="6"/>
  <c r="CO285" i="6"/>
  <c r="CO288" i="6"/>
  <c r="CO289" i="6"/>
  <c r="CO290" i="6"/>
  <c r="CO291" i="6"/>
  <c r="CO292" i="6"/>
  <c r="CO293" i="6"/>
  <c r="CO294" i="6"/>
  <c r="CO295" i="6"/>
  <c r="CO296" i="6"/>
  <c r="CO297" i="6"/>
  <c r="CO298" i="6"/>
  <c r="CO305" i="6"/>
  <c r="CO306" i="6"/>
  <c r="CO307" i="6"/>
  <c r="CO308" i="6"/>
  <c r="CO311" i="6"/>
  <c r="CO312" i="6"/>
  <c r="CO314" i="6"/>
  <c r="CO315" i="6"/>
  <c r="CO316" i="6"/>
  <c r="CO317" i="6"/>
  <c r="CO319" i="6"/>
  <c r="CO320" i="6"/>
  <c r="CO321" i="6"/>
  <c r="CO322" i="6"/>
  <c r="CO324" i="6"/>
  <c r="CO328" i="6"/>
  <c r="CO329" i="6"/>
  <c r="CO330" i="6"/>
  <c r="CO331" i="6"/>
  <c r="CO332" i="6"/>
  <c r="CO333" i="6"/>
  <c r="CO334" i="6"/>
  <c r="CO338" i="6"/>
  <c r="CO340" i="6"/>
  <c r="CO341" i="6"/>
  <c r="CO342" i="6"/>
  <c r="CO343" i="6"/>
  <c r="CO344" i="6"/>
  <c r="CO345" i="6"/>
  <c r="CO356" i="6"/>
  <c r="CO357" i="6"/>
  <c r="CO358" i="6"/>
  <c r="CO359" i="6"/>
  <c r="CO360" i="6"/>
  <c r="CO362" i="6"/>
  <c r="CO363" i="6"/>
  <c r="CO364" i="6"/>
  <c r="CO365" i="6"/>
  <c r="CO371" i="6"/>
  <c r="CO372" i="6"/>
  <c r="CO373" i="6"/>
  <c r="CO374" i="6"/>
  <c r="CO376" i="6"/>
  <c r="CO377" i="6"/>
  <c r="CO382" i="6"/>
  <c r="CO384" i="6"/>
  <c r="CO385" i="6"/>
  <c r="CO387" i="6"/>
  <c r="CO390" i="6"/>
  <c r="CO394" i="6"/>
  <c r="CO396" i="6"/>
  <c r="CO397" i="6"/>
  <c r="CO399" i="6"/>
  <c r="CO402" i="6"/>
  <c r="CO403" i="6"/>
  <c r="CO404" i="6"/>
  <c r="CO407" i="6"/>
  <c r="CO411" i="6"/>
  <c r="CO423" i="6"/>
  <c r="CO424" i="6"/>
  <c r="CO426" i="6"/>
  <c r="CO427" i="6"/>
  <c r="CO430" i="6"/>
  <c r="CO432" i="6"/>
  <c r="CO433" i="6"/>
  <c r="CO436" i="6"/>
  <c r="CO443" i="6"/>
  <c r="CO449" i="6"/>
  <c r="CO450" i="6"/>
  <c r="CO451" i="6"/>
  <c r="CO452" i="6"/>
  <c r="CO453" i="6"/>
  <c r="CO454" i="6"/>
  <c r="CO455" i="6"/>
  <c r="CO456" i="6"/>
  <c r="CO498" i="6"/>
  <c r="CO499" i="6"/>
  <c r="CO501" i="6"/>
  <c r="CO504" i="6"/>
  <c r="CO505" i="6"/>
  <c r="CO506" i="6"/>
  <c r="CO507" i="6"/>
  <c r="CO508" i="6"/>
  <c r="CO509" i="6"/>
  <c r="CO514" i="6"/>
  <c r="CO515" i="6"/>
  <c r="CO516" i="6"/>
  <c r="CO519" i="6"/>
  <c r="CO520" i="6"/>
  <c r="CO521" i="6"/>
  <c r="CO523" i="6"/>
  <c r="CO524" i="6"/>
  <c r="CO529" i="6"/>
  <c r="CO530" i="6"/>
  <c r="CO532" i="6"/>
  <c r="CO533" i="6"/>
  <c r="CO300" i="6"/>
  <c r="CO301" i="6"/>
  <c r="CO302" i="6"/>
  <c r="CO303" i="6"/>
  <c r="CO304" i="6"/>
  <c r="CO325" i="6"/>
  <c r="CO326" i="6"/>
  <c r="CO327" i="6"/>
  <c r="CO335" i="6"/>
  <c r="CO346" i="6"/>
  <c r="CO347" i="6"/>
  <c r="CO348" i="6"/>
  <c r="CO349" i="6"/>
  <c r="CO350" i="6"/>
  <c r="CO351" i="6"/>
  <c r="CO352" i="6"/>
  <c r="CO353" i="6"/>
  <c r="CO354" i="6"/>
  <c r="CO355" i="6"/>
  <c r="CO361" i="6"/>
  <c r="CO367" i="6"/>
  <c r="CO369" i="6"/>
  <c r="CO370" i="6"/>
  <c r="CO378" i="6"/>
  <c r="CO379" i="6"/>
  <c r="CO380" i="6"/>
  <c r="CO381" i="6"/>
  <c r="CO383" i="6"/>
  <c r="CO386" i="6"/>
  <c r="CO391" i="6"/>
  <c r="CO393" i="6"/>
  <c r="CO400" i="6"/>
  <c r="CO401" i="6"/>
  <c r="CO406" i="6"/>
  <c r="CO409" i="6"/>
  <c r="CO410" i="6"/>
  <c r="CO412" i="6"/>
  <c r="CO413" i="6"/>
  <c r="CO414" i="6"/>
  <c r="CO415" i="6"/>
  <c r="CO416" i="6"/>
  <c r="CO417" i="6"/>
  <c r="CO418" i="6"/>
  <c r="CO419" i="6"/>
  <c r="CO420" i="6"/>
  <c r="CO421" i="6"/>
  <c r="CO422" i="6"/>
  <c r="CO425" i="6"/>
  <c r="CO428" i="6"/>
  <c r="CO429" i="6"/>
  <c r="CO431" i="6"/>
  <c r="CO434" i="6"/>
  <c r="CO435" i="6"/>
  <c r="CO457" i="6"/>
  <c r="CO437" i="6"/>
  <c r="CO438" i="6"/>
  <c r="CO439" i="6"/>
  <c r="CO440" i="6"/>
  <c r="CO441" i="6"/>
  <c r="CO444" i="6"/>
  <c r="CO445" i="6"/>
  <c r="CO446" i="6"/>
  <c r="CO447" i="6"/>
  <c r="CO448" i="6"/>
  <c r="CO458" i="6"/>
  <c r="CO500" i="6"/>
  <c r="CO502" i="6"/>
  <c r="CO503" i="6"/>
  <c r="CO510" i="6"/>
  <c r="CO511" i="6"/>
  <c r="CO512" i="6"/>
  <c r="CO513" i="6"/>
  <c r="CO517" i="6"/>
  <c r="CO518" i="6"/>
  <c r="CO531" i="6"/>
  <c r="CO535" i="6"/>
  <c r="CO536" i="6"/>
  <c r="CO525" i="6"/>
  <c r="CO526" i="6"/>
  <c r="CO527" i="6"/>
  <c r="CO528" i="6"/>
  <c r="CO537" i="6"/>
  <c r="CO538" i="6"/>
  <c r="CO540" i="6"/>
  <c r="CO541" i="6"/>
  <c r="CO542" i="6"/>
  <c r="CO543" i="6"/>
  <c r="CO544" i="6"/>
  <c r="CO545" i="6"/>
  <c r="CO549" i="6"/>
  <c r="CO550" i="6"/>
  <c r="CO551" i="6"/>
  <c r="CO552" i="6"/>
  <c r="CO555" i="6"/>
  <c r="CO556" i="6"/>
  <c r="CO553" i="6"/>
  <c r="CO554" i="6"/>
  <c r="CO558" i="6"/>
  <c r="CO559" i="6"/>
  <c r="CO560" i="6"/>
  <c r="CO561" i="6"/>
  <c r="CO562" i="6"/>
  <c r="CO563" i="6"/>
  <c r="CO564" i="6"/>
  <c r="CO557" i="6"/>
  <c r="CO8" i="6"/>
  <c r="CO9" i="6"/>
  <c r="CO392" i="6"/>
  <c r="CO10" i="6"/>
  <c r="CO11" i="6"/>
  <c r="CO12" i="6"/>
  <c r="CO13" i="6"/>
  <c r="CO14" i="6"/>
  <c r="CO15" i="6"/>
  <c r="CO17" i="6"/>
  <c r="CO18" i="6"/>
  <c r="CO19" i="6"/>
  <c r="CO20" i="6"/>
  <c r="CO21" i="6"/>
  <c r="CO22" i="6"/>
  <c r="CO23" i="6"/>
  <c r="CO24" i="6"/>
  <c r="CO25" i="6"/>
  <c r="CO26" i="6"/>
  <c r="CO388" i="6"/>
  <c r="CO28" i="6"/>
  <c r="CO29" i="6"/>
  <c r="CO30" i="6"/>
  <c r="CO31" i="6"/>
  <c r="CO32" i="6"/>
  <c r="CO33" i="6"/>
  <c r="CO36" i="6"/>
  <c r="CO37" i="6"/>
  <c r="CO38" i="6"/>
  <c r="CO389" i="6"/>
  <c r="CO395" i="6"/>
  <c r="CO39" i="6"/>
  <c r="CO40" i="6"/>
  <c r="CO281" i="6"/>
  <c r="CO284" i="6"/>
  <c r="CO287" i="6"/>
  <c r="CO299" i="6"/>
  <c r="CO309" i="6"/>
  <c r="CO310" i="6"/>
  <c r="CO313" i="6"/>
  <c r="CO318" i="6"/>
  <c r="CO323" i="6"/>
  <c r="CO336" i="6"/>
  <c r="CO337" i="6"/>
  <c r="CO366" i="6"/>
  <c r="CO375" i="6"/>
  <c r="CO16" i="6"/>
  <c r="CO27" i="6"/>
  <c r="CO34" i="6"/>
  <c r="CO35" i="6"/>
  <c r="CO286" i="6"/>
  <c r="CO339" i="6"/>
  <c r="CO368" i="6"/>
  <c r="CO398" i="6"/>
  <c r="CO405" i="6"/>
  <c r="CO408" i="6"/>
  <c r="CO442" i="6"/>
  <c r="CO522" i="6"/>
  <c r="CO534" i="6"/>
  <c r="CO539" i="6"/>
  <c r="CO546" i="6"/>
  <c r="CO547" i="6"/>
  <c r="CO548" i="6"/>
  <c r="CO565" i="6"/>
  <c r="CO59" i="6"/>
  <c r="CJ60" i="6"/>
  <c r="CJ90" i="6"/>
  <c r="CJ91" i="6"/>
  <c r="CJ102" i="6"/>
  <c r="CJ103" i="6"/>
  <c r="CJ104" i="6"/>
  <c r="CJ105" i="6"/>
  <c r="CJ151" i="6"/>
  <c r="CJ156" i="6"/>
  <c r="CJ157" i="6"/>
  <c r="CJ178" i="6"/>
  <c r="CJ209" i="6"/>
  <c r="CJ210" i="6"/>
  <c r="CJ41" i="6"/>
  <c r="CJ42" i="6"/>
  <c r="CJ43" i="6"/>
  <c r="CJ44" i="6"/>
  <c r="CJ233" i="6"/>
  <c r="CJ234" i="6"/>
  <c r="CJ236" i="6"/>
  <c r="CJ45" i="6"/>
  <c r="CJ46" i="6"/>
  <c r="CJ49" i="6"/>
  <c r="CJ50" i="6"/>
  <c r="CJ53" i="6"/>
  <c r="CJ54" i="6"/>
  <c r="CJ55" i="6"/>
  <c r="CJ56" i="6"/>
  <c r="CJ185" i="6"/>
  <c r="CJ186" i="6"/>
  <c r="CJ189" i="6"/>
  <c r="CJ190" i="6"/>
  <c r="CJ79" i="6"/>
  <c r="CJ80" i="6"/>
  <c r="CJ81" i="6"/>
  <c r="CJ82" i="6"/>
  <c r="CJ83" i="6"/>
  <c r="CJ84" i="6"/>
  <c r="CJ85" i="6"/>
  <c r="CJ86" i="6"/>
  <c r="CJ94" i="6"/>
  <c r="CJ95" i="6"/>
  <c r="CJ57" i="6"/>
  <c r="CJ58" i="6"/>
  <c r="CJ63" i="6"/>
  <c r="CJ64" i="6"/>
  <c r="CJ65" i="6"/>
  <c r="CJ66" i="6"/>
  <c r="CJ71" i="6"/>
  <c r="CJ72" i="6"/>
  <c r="CJ110" i="6"/>
  <c r="CJ111" i="6"/>
  <c r="CJ73" i="6"/>
  <c r="CJ96" i="6"/>
  <c r="CJ97" i="6"/>
  <c r="CJ74" i="6"/>
  <c r="CJ134" i="6"/>
  <c r="CJ135" i="6"/>
  <c r="CJ136" i="6"/>
  <c r="CJ137" i="6"/>
  <c r="CJ243" i="6"/>
  <c r="CJ244" i="6"/>
  <c r="CJ140" i="6"/>
  <c r="CJ141" i="6"/>
  <c r="CJ147" i="6"/>
  <c r="CJ148" i="6"/>
  <c r="CJ114" i="6"/>
  <c r="CJ115" i="6"/>
  <c r="CJ116" i="6"/>
  <c r="CJ117" i="6"/>
  <c r="CJ118" i="6"/>
  <c r="CJ119" i="6"/>
  <c r="CJ122" i="6"/>
  <c r="CJ123" i="6"/>
  <c r="CJ128" i="6"/>
  <c r="CJ129" i="6"/>
  <c r="CJ130" i="6"/>
  <c r="CJ131" i="6"/>
  <c r="CJ150" i="6"/>
  <c r="CJ152" i="6"/>
  <c r="CJ163" i="6"/>
  <c r="CJ164" i="6"/>
  <c r="CJ132" i="6"/>
  <c r="CJ133" i="6"/>
  <c r="CJ168" i="6"/>
  <c r="CJ169" i="6"/>
  <c r="CJ170" i="6"/>
  <c r="CJ171" i="6"/>
  <c r="CJ172" i="6"/>
  <c r="CJ173" i="6"/>
  <c r="CJ174" i="6"/>
  <c r="CJ175" i="6"/>
  <c r="CJ176" i="6"/>
  <c r="CJ177" i="6"/>
  <c r="CJ183" i="6"/>
  <c r="CJ184" i="6"/>
  <c r="CJ179" i="6"/>
  <c r="CJ180" i="6"/>
  <c r="CJ75" i="6"/>
  <c r="CJ76" i="6"/>
  <c r="CJ187" i="6"/>
  <c r="CJ188" i="6"/>
  <c r="CJ193" i="6"/>
  <c r="CJ194" i="6"/>
  <c r="CJ77" i="6"/>
  <c r="CJ78" i="6"/>
  <c r="CJ191" i="6"/>
  <c r="CJ192" i="6"/>
  <c r="CJ199" i="6"/>
  <c r="CJ200" i="6"/>
  <c r="CJ214" i="6"/>
  <c r="CJ215" i="6"/>
  <c r="CJ226" i="6"/>
  <c r="CJ197" i="6"/>
  <c r="CJ198" i="6"/>
  <c r="CJ227" i="6"/>
  <c r="CJ238" i="6"/>
  <c r="CJ241" i="6"/>
  <c r="CJ242" i="6"/>
  <c r="CJ253" i="6"/>
  <c r="CJ254" i="6"/>
  <c r="CJ245" i="6"/>
  <c r="CJ246" i="6"/>
  <c r="CJ195" i="6"/>
  <c r="CJ196" i="6"/>
  <c r="CJ251" i="6"/>
  <c r="CJ252" i="6"/>
  <c r="CJ224" i="6"/>
  <c r="CJ225" i="6"/>
  <c r="CJ258" i="6"/>
  <c r="CJ259" i="6"/>
  <c r="CJ264" i="6"/>
  <c r="CJ265" i="6"/>
  <c r="CJ272" i="6"/>
  <c r="CJ273" i="6"/>
  <c r="CJ138" i="6"/>
  <c r="CJ139" i="6"/>
  <c r="CJ266" i="6"/>
  <c r="CJ267" i="6"/>
  <c r="CJ268" i="6"/>
  <c r="CJ269" i="6"/>
  <c r="CJ270" i="6"/>
  <c r="CJ271" i="6"/>
  <c r="CJ459" i="6"/>
  <c r="CJ460" i="6"/>
  <c r="CJ461" i="6"/>
  <c r="CJ462" i="6"/>
  <c r="CJ463" i="6"/>
  <c r="CJ464" i="6"/>
  <c r="CJ465" i="6"/>
  <c r="CJ466" i="6"/>
  <c r="CJ467" i="6"/>
  <c r="CJ468" i="6"/>
  <c r="CJ469" i="6"/>
  <c r="CJ470" i="6"/>
  <c r="CJ474" i="6"/>
  <c r="CJ472" i="6"/>
  <c r="CJ473" i="6"/>
  <c r="CJ475" i="6"/>
  <c r="CJ476" i="6"/>
  <c r="CJ477" i="6"/>
  <c r="CJ478" i="6"/>
  <c r="CJ479" i="6"/>
  <c r="CJ480" i="6"/>
  <c r="CJ481" i="6"/>
  <c r="CJ483" i="6"/>
  <c r="CJ484" i="6"/>
  <c r="CJ485" i="6"/>
  <c r="CJ486" i="6"/>
  <c r="CJ487" i="6"/>
  <c r="CJ488" i="6"/>
  <c r="CJ491" i="6"/>
  <c r="CJ492" i="6"/>
  <c r="CJ493" i="6"/>
  <c r="CJ494" i="6"/>
  <c r="CJ495" i="6"/>
  <c r="CJ496" i="6"/>
  <c r="CJ277" i="6"/>
  <c r="CJ278" i="6"/>
  <c r="CJ279" i="6"/>
  <c r="CJ280" i="6"/>
  <c r="CJ282" i="6"/>
  <c r="CJ283" i="6"/>
  <c r="CJ285" i="6"/>
  <c r="CJ288" i="6"/>
  <c r="CJ289" i="6"/>
  <c r="CJ290" i="6"/>
  <c r="CJ291" i="6"/>
  <c r="CJ292" i="6"/>
  <c r="CJ293" i="6"/>
  <c r="CJ294" i="6"/>
  <c r="CJ295" i="6"/>
  <c r="CJ296" i="6"/>
  <c r="CJ297" i="6"/>
  <c r="CJ298" i="6"/>
  <c r="CJ305" i="6"/>
  <c r="CJ306" i="6"/>
  <c r="CJ307" i="6"/>
  <c r="CJ308" i="6"/>
  <c r="CJ311" i="6"/>
  <c r="CJ312" i="6"/>
  <c r="CJ314" i="6"/>
  <c r="CJ315" i="6"/>
  <c r="CJ316" i="6"/>
  <c r="CJ317" i="6"/>
  <c r="CJ319" i="6"/>
  <c r="CJ320" i="6"/>
  <c r="CJ321" i="6"/>
  <c r="CJ322" i="6"/>
  <c r="CJ324" i="6"/>
  <c r="CJ328" i="6"/>
  <c r="CJ329" i="6"/>
  <c r="CJ330" i="6"/>
  <c r="CJ331" i="6"/>
  <c r="CJ332" i="6"/>
  <c r="CJ333" i="6"/>
  <c r="CJ334" i="6"/>
  <c r="CJ338" i="6"/>
  <c r="CJ340" i="6"/>
  <c r="CJ341" i="6"/>
  <c r="CJ342" i="6"/>
  <c r="CJ343" i="6"/>
  <c r="CJ344" i="6"/>
  <c r="CJ345" i="6"/>
  <c r="CJ356" i="6"/>
  <c r="CJ357" i="6"/>
  <c r="CJ358" i="6"/>
  <c r="CJ359" i="6"/>
  <c r="CJ360" i="6"/>
  <c r="CJ362" i="6"/>
  <c r="CJ363" i="6"/>
  <c r="CJ364" i="6"/>
  <c r="CJ365" i="6"/>
  <c r="CJ371" i="6"/>
  <c r="CJ372" i="6"/>
  <c r="CJ373" i="6"/>
  <c r="CJ374" i="6"/>
  <c r="CJ376" i="6"/>
  <c r="CJ377" i="6"/>
  <c r="CJ382" i="6"/>
  <c r="CJ384" i="6"/>
  <c r="CJ385" i="6"/>
  <c r="CJ387" i="6"/>
  <c r="CJ390" i="6"/>
  <c r="CJ394" i="6"/>
  <c r="CJ396" i="6"/>
  <c r="CJ397" i="6"/>
  <c r="CJ399" i="6"/>
  <c r="CJ402" i="6"/>
  <c r="CJ403" i="6"/>
  <c r="CJ404" i="6"/>
  <c r="CJ407" i="6"/>
  <c r="CJ411" i="6"/>
  <c r="CJ423" i="6"/>
  <c r="CJ424" i="6"/>
  <c r="CJ426" i="6"/>
  <c r="CJ427" i="6"/>
  <c r="CJ430" i="6"/>
  <c r="CJ432" i="6"/>
  <c r="CJ433" i="6"/>
  <c r="CJ436" i="6"/>
  <c r="CJ443" i="6"/>
  <c r="CJ449" i="6"/>
  <c r="CJ450" i="6"/>
  <c r="CJ451" i="6"/>
  <c r="CJ452" i="6"/>
  <c r="CJ453" i="6"/>
  <c r="CJ454" i="6"/>
  <c r="CJ455" i="6"/>
  <c r="CJ456" i="6"/>
  <c r="CJ498" i="6"/>
  <c r="CJ499" i="6"/>
  <c r="CJ501" i="6"/>
  <c r="CJ504" i="6"/>
  <c r="CJ505" i="6"/>
  <c r="CJ506" i="6"/>
  <c r="CJ507" i="6"/>
  <c r="CJ508" i="6"/>
  <c r="CJ509" i="6"/>
  <c r="CJ514" i="6"/>
  <c r="CJ515" i="6"/>
  <c r="CJ516" i="6"/>
  <c r="CJ519" i="6"/>
  <c r="CJ520" i="6"/>
  <c r="CJ521" i="6"/>
  <c r="CJ523" i="6"/>
  <c r="CJ524" i="6"/>
  <c r="CJ529" i="6"/>
  <c r="CJ530" i="6"/>
  <c r="CJ532" i="6"/>
  <c r="CJ533" i="6"/>
  <c r="CJ300" i="6"/>
  <c r="CJ301" i="6"/>
  <c r="CJ302" i="6"/>
  <c r="CJ303" i="6"/>
  <c r="CJ304" i="6"/>
  <c r="CJ325" i="6"/>
  <c r="CJ326" i="6"/>
  <c r="CJ327" i="6"/>
  <c r="CJ335" i="6"/>
  <c r="CJ346" i="6"/>
  <c r="CJ347" i="6"/>
  <c r="CJ348" i="6"/>
  <c r="CJ349" i="6"/>
  <c r="CJ350" i="6"/>
  <c r="CJ351" i="6"/>
  <c r="CJ352" i="6"/>
  <c r="CJ353" i="6"/>
  <c r="CJ354" i="6"/>
  <c r="CJ355" i="6"/>
  <c r="CJ361" i="6"/>
  <c r="CJ367" i="6"/>
  <c r="CJ369" i="6"/>
  <c r="CJ370" i="6"/>
  <c r="CJ378" i="6"/>
  <c r="CJ379" i="6"/>
  <c r="CJ380" i="6"/>
  <c r="CJ381" i="6"/>
  <c r="CJ383" i="6"/>
  <c r="CJ386" i="6"/>
  <c r="CJ391" i="6"/>
  <c r="CJ393" i="6"/>
  <c r="CJ400" i="6"/>
  <c r="CJ401" i="6"/>
  <c r="CJ406" i="6"/>
  <c r="CJ409" i="6"/>
  <c r="CJ410" i="6"/>
  <c r="CJ412" i="6"/>
  <c r="CJ413" i="6"/>
  <c r="CJ414" i="6"/>
  <c r="CJ415" i="6"/>
  <c r="CJ416" i="6"/>
  <c r="CJ417" i="6"/>
  <c r="CJ418" i="6"/>
  <c r="CJ419" i="6"/>
  <c r="CJ420" i="6"/>
  <c r="CJ421" i="6"/>
  <c r="CJ422" i="6"/>
  <c r="CJ425" i="6"/>
  <c r="CJ428" i="6"/>
  <c r="CJ429" i="6"/>
  <c r="CJ431" i="6"/>
  <c r="CJ434" i="6"/>
  <c r="CJ435" i="6"/>
  <c r="CJ457" i="6"/>
  <c r="CJ437" i="6"/>
  <c r="CJ438" i="6"/>
  <c r="CJ439" i="6"/>
  <c r="CJ440" i="6"/>
  <c r="CJ441" i="6"/>
  <c r="CJ444" i="6"/>
  <c r="CJ445" i="6"/>
  <c r="CJ446" i="6"/>
  <c r="CJ447" i="6"/>
  <c r="CJ448" i="6"/>
  <c r="CJ458" i="6"/>
  <c r="CJ500" i="6"/>
  <c r="CJ502" i="6"/>
  <c r="CJ503" i="6"/>
  <c r="CJ510" i="6"/>
  <c r="CJ511" i="6"/>
  <c r="CJ512" i="6"/>
  <c r="CJ513" i="6"/>
  <c r="CJ517" i="6"/>
  <c r="CJ518" i="6"/>
  <c r="CJ531" i="6"/>
  <c r="CJ535" i="6"/>
  <c r="CJ536" i="6"/>
  <c r="CJ525" i="6"/>
  <c r="CJ526" i="6"/>
  <c r="CJ527" i="6"/>
  <c r="CJ528" i="6"/>
  <c r="CJ537" i="6"/>
  <c r="CJ538" i="6"/>
  <c r="CJ540" i="6"/>
  <c r="CJ541" i="6"/>
  <c r="CJ542" i="6"/>
  <c r="CJ543" i="6"/>
  <c r="CJ544" i="6"/>
  <c r="CJ545" i="6"/>
  <c r="CJ549" i="6"/>
  <c r="CJ550" i="6"/>
  <c r="CJ551" i="6"/>
  <c r="CJ552" i="6"/>
  <c r="CJ555" i="6"/>
  <c r="CJ556" i="6"/>
  <c r="CJ553" i="6"/>
  <c r="CJ554" i="6"/>
  <c r="CJ558" i="6"/>
  <c r="CJ559" i="6"/>
  <c r="CJ560" i="6"/>
  <c r="CJ561" i="6"/>
  <c r="CJ562" i="6"/>
  <c r="CJ563" i="6"/>
  <c r="CJ564" i="6"/>
  <c r="CJ557" i="6"/>
  <c r="CJ8" i="6"/>
  <c r="CJ9" i="6"/>
  <c r="CJ392" i="6"/>
  <c r="CJ10" i="6"/>
  <c r="CJ11" i="6"/>
  <c r="CJ12" i="6"/>
  <c r="CJ13" i="6"/>
  <c r="CJ14" i="6"/>
  <c r="CJ15" i="6"/>
  <c r="CJ17" i="6"/>
  <c r="CJ18" i="6"/>
  <c r="CJ19" i="6"/>
  <c r="CJ20" i="6"/>
  <c r="CJ21" i="6"/>
  <c r="CJ22" i="6"/>
  <c r="CJ23" i="6"/>
  <c r="CJ24" i="6"/>
  <c r="CJ25" i="6"/>
  <c r="CJ26" i="6"/>
  <c r="CJ388" i="6"/>
  <c r="CJ28" i="6"/>
  <c r="CJ29" i="6"/>
  <c r="CJ30" i="6"/>
  <c r="CJ31" i="6"/>
  <c r="CJ32" i="6"/>
  <c r="CJ33" i="6"/>
  <c r="CJ36" i="6"/>
  <c r="CJ37" i="6"/>
  <c r="CJ38" i="6"/>
  <c r="CJ389" i="6"/>
  <c r="CJ395" i="6"/>
  <c r="CJ39" i="6"/>
  <c r="CJ40" i="6"/>
  <c r="CJ281" i="6"/>
  <c r="CJ284" i="6"/>
  <c r="CJ287" i="6"/>
  <c r="CJ299" i="6"/>
  <c r="CJ309" i="6"/>
  <c r="CJ310" i="6"/>
  <c r="CJ313" i="6"/>
  <c r="CJ318" i="6"/>
  <c r="CJ323" i="6"/>
  <c r="CJ336" i="6"/>
  <c r="CJ337" i="6"/>
  <c r="CJ366" i="6"/>
  <c r="CJ375" i="6"/>
  <c r="CJ16" i="6"/>
  <c r="CJ27" i="6"/>
  <c r="CJ34" i="6"/>
  <c r="CJ35" i="6"/>
  <c r="CJ286" i="6"/>
  <c r="CJ339" i="6"/>
  <c r="CJ368" i="6"/>
  <c r="CJ398" i="6"/>
  <c r="CJ405" i="6"/>
  <c r="CJ408" i="6"/>
  <c r="CJ442" i="6"/>
  <c r="CJ522" i="6"/>
  <c r="CJ534" i="6"/>
  <c r="CJ539" i="6"/>
  <c r="CJ546" i="6"/>
  <c r="CJ547" i="6"/>
  <c r="CJ548" i="6"/>
  <c r="CJ565" i="6"/>
  <c r="CJ59" i="6"/>
  <c r="CI33" i="6"/>
  <c r="CI32" i="6"/>
  <c r="CI29" i="6"/>
  <c r="CI28" i="6"/>
  <c r="CI26" i="6"/>
  <c r="CI25" i="6"/>
  <c r="CI24" i="6"/>
  <c r="CI23" i="6"/>
  <c r="CI22" i="6"/>
  <c r="CI21" i="6"/>
  <c r="CI19" i="6"/>
  <c r="CI18" i="6"/>
  <c r="CI17" i="6"/>
  <c r="CI15" i="6"/>
  <c r="CI14" i="6"/>
  <c r="CI13" i="6"/>
  <c r="CI12" i="6"/>
  <c r="CI11" i="6"/>
  <c r="CI10" i="6"/>
  <c r="CI392" i="6"/>
  <c r="CI9" i="6"/>
  <c r="CI8" i="6"/>
  <c r="CI565" i="6"/>
  <c r="CI548" i="6"/>
  <c r="CI547" i="6"/>
  <c r="CI546" i="6"/>
  <c r="CI539" i="6"/>
  <c r="CI534" i="6"/>
  <c r="CI522" i="6"/>
  <c r="CI442" i="6"/>
  <c r="CI408" i="6"/>
  <c r="CI405" i="6"/>
  <c r="CI398" i="6"/>
  <c r="CI368" i="6"/>
  <c r="CI339" i="6"/>
  <c r="CI286" i="6"/>
  <c r="CI35" i="6"/>
  <c r="CI34" i="6"/>
  <c r="CI27" i="6"/>
  <c r="CI16" i="6"/>
  <c r="CI375" i="6"/>
  <c r="CI366" i="6"/>
  <c r="CI337" i="6"/>
  <c r="CI336" i="6"/>
  <c r="CI323" i="6"/>
  <c r="CI318" i="6"/>
  <c r="CI313" i="6"/>
  <c r="CI310" i="6"/>
  <c r="CI309" i="6"/>
  <c r="CI299" i="6"/>
  <c r="CI287" i="6"/>
  <c r="CI284" i="6"/>
  <c r="CI281" i="6"/>
  <c r="CI40" i="6"/>
  <c r="CI39" i="6"/>
  <c r="CI395" i="6"/>
  <c r="CI389" i="6"/>
  <c r="CI38" i="6"/>
  <c r="CI37" i="6"/>
  <c r="CI36" i="6"/>
  <c r="CI31" i="6"/>
  <c r="CI30" i="6"/>
  <c r="CI388" i="6"/>
  <c r="CI20" i="6"/>
  <c r="CI557" i="6"/>
  <c r="CI564" i="6"/>
  <c r="CI563" i="6"/>
  <c r="CI562" i="6"/>
  <c r="CI561" i="6"/>
  <c r="CI560" i="6"/>
  <c r="CI559" i="6"/>
  <c r="CI558" i="6"/>
  <c r="CI554" i="6"/>
  <c r="CI553" i="6"/>
  <c r="CI556" i="6"/>
  <c r="CI555" i="6"/>
  <c r="CI552" i="6"/>
  <c r="CI551" i="6"/>
  <c r="CI550" i="6"/>
  <c r="CI549" i="6"/>
  <c r="CI545" i="6"/>
  <c r="CI544" i="6"/>
  <c r="CI543" i="6"/>
  <c r="CI542" i="6"/>
  <c r="CI541" i="6"/>
  <c r="CI540" i="6"/>
  <c r="CI538" i="6"/>
  <c r="CI537" i="6"/>
  <c r="CI528" i="6"/>
  <c r="CI527" i="6"/>
  <c r="CI526" i="6"/>
  <c r="CI525" i="6"/>
  <c r="CI536" i="6"/>
  <c r="CI535" i="6"/>
  <c r="CI531" i="6"/>
  <c r="CI518" i="6"/>
  <c r="CI517" i="6"/>
  <c r="CI513" i="6"/>
  <c r="CI512" i="6"/>
  <c r="CI511" i="6"/>
  <c r="CI510" i="6"/>
  <c r="CI503" i="6"/>
  <c r="CI502" i="6"/>
  <c r="CI500" i="6"/>
  <c r="CI458" i="6"/>
  <c r="CI448" i="6"/>
  <c r="CI447" i="6"/>
  <c r="CI446" i="6"/>
  <c r="CI445" i="6"/>
  <c r="CI444" i="6"/>
  <c r="CI441" i="6"/>
  <c r="CI440" i="6"/>
  <c r="CI439" i="6"/>
  <c r="CI438" i="6"/>
  <c r="CI437" i="6"/>
  <c r="CI457" i="6"/>
  <c r="CI435" i="6"/>
  <c r="CI434" i="6"/>
  <c r="CI431" i="6"/>
  <c r="CI429" i="6"/>
  <c r="CI428" i="6"/>
  <c r="CI425" i="6"/>
  <c r="CI422" i="6"/>
  <c r="CI421" i="6"/>
  <c r="CI420" i="6"/>
  <c r="CI419" i="6"/>
  <c r="CI418" i="6"/>
  <c r="CI417" i="6"/>
  <c r="CI416" i="6"/>
  <c r="CI415" i="6"/>
  <c r="CI414" i="6"/>
  <c r="CI413" i="6"/>
  <c r="CI412" i="6"/>
  <c r="CI410" i="6"/>
  <c r="CI409" i="6"/>
  <c r="CI406" i="6"/>
  <c r="CI401" i="6"/>
  <c r="CI400" i="6"/>
  <c r="CI393" i="6"/>
  <c r="CI391" i="6"/>
  <c r="CI386" i="6"/>
  <c r="CI383" i="6"/>
  <c r="CI381" i="6"/>
  <c r="CI380" i="6"/>
  <c r="CI379" i="6"/>
  <c r="CI378" i="6"/>
  <c r="CI370" i="6"/>
  <c r="CI369" i="6"/>
  <c r="CI367" i="6"/>
  <c r="CI361" i="6"/>
  <c r="CI355" i="6"/>
  <c r="CI354" i="6"/>
  <c r="CI353" i="6"/>
  <c r="CI352" i="6"/>
  <c r="CI351" i="6"/>
  <c r="CI350" i="6"/>
  <c r="CI349" i="6"/>
  <c r="CI348" i="6"/>
  <c r="CI347" i="6"/>
  <c r="CI346" i="6"/>
  <c r="CI335" i="6"/>
  <c r="CI327" i="6"/>
  <c r="CI326" i="6"/>
  <c r="CI325" i="6"/>
  <c r="CI304" i="6"/>
  <c r="CI303" i="6"/>
  <c r="CI302" i="6"/>
  <c r="CI301" i="6"/>
  <c r="CI300" i="6"/>
  <c r="CI533" i="6"/>
  <c r="CI532" i="6"/>
  <c r="CI530" i="6"/>
  <c r="CI529" i="6"/>
  <c r="CI524" i="6"/>
  <c r="CI523" i="6"/>
  <c r="CI521" i="6"/>
  <c r="CI520" i="6"/>
  <c r="CI519" i="6"/>
  <c r="CI516" i="6"/>
  <c r="CI515" i="6"/>
  <c r="CI514" i="6"/>
  <c r="CI509" i="6"/>
  <c r="CI508" i="6"/>
  <c r="CI507" i="6"/>
  <c r="CI506" i="6"/>
  <c r="CI505" i="6"/>
  <c r="CI504" i="6"/>
  <c r="CI501" i="6"/>
  <c r="CI499" i="6"/>
  <c r="CI498" i="6"/>
  <c r="CI456" i="6"/>
  <c r="CI455" i="6"/>
  <c r="CI454" i="6"/>
  <c r="CI453" i="6"/>
  <c r="CI452" i="6"/>
  <c r="CI451" i="6"/>
  <c r="CI450" i="6"/>
  <c r="CI449" i="6"/>
  <c r="CI443" i="6"/>
  <c r="CI436" i="6"/>
  <c r="CI433" i="6"/>
  <c r="CI432" i="6"/>
  <c r="CI430" i="6"/>
  <c r="CI427" i="6"/>
  <c r="CI426" i="6"/>
  <c r="CI424" i="6"/>
  <c r="CI423" i="6"/>
  <c r="CI411" i="6"/>
  <c r="CI407" i="6"/>
  <c r="CI404" i="6"/>
  <c r="CI403" i="6"/>
  <c r="CI402" i="6"/>
  <c r="CI399" i="6"/>
  <c r="CI397" i="6"/>
  <c r="CI396" i="6"/>
  <c r="CI394" i="6"/>
  <c r="CI390" i="6"/>
  <c r="CI387" i="6"/>
  <c r="CI385" i="6"/>
  <c r="CI384" i="6"/>
  <c r="CI382" i="6"/>
  <c r="CI377" i="6"/>
  <c r="CI376" i="6"/>
  <c r="CI374" i="6"/>
  <c r="CI373" i="6"/>
  <c r="CI372" i="6"/>
  <c r="CI371" i="6"/>
  <c r="CI365" i="6"/>
  <c r="CI364" i="6"/>
  <c r="CI363" i="6"/>
  <c r="CI362" i="6"/>
  <c r="CI360" i="6"/>
  <c r="CI359" i="6"/>
  <c r="CI358" i="6"/>
  <c r="CI357" i="6"/>
  <c r="CI356" i="6"/>
  <c r="CI345" i="6"/>
  <c r="CI344" i="6"/>
  <c r="CI343" i="6"/>
  <c r="CI342" i="6"/>
  <c r="CI341" i="6"/>
  <c r="CI340" i="6"/>
  <c r="CI338" i="6"/>
  <c r="CI334" i="6"/>
  <c r="CI333" i="6"/>
  <c r="CI332" i="6"/>
  <c r="CI331" i="6"/>
  <c r="CI330" i="6"/>
  <c r="CI329" i="6"/>
  <c r="CI328" i="6"/>
  <c r="CI324" i="6"/>
  <c r="CI322" i="6"/>
  <c r="CI321" i="6"/>
  <c r="CI320" i="6"/>
  <c r="CI319" i="6"/>
  <c r="CI317" i="6"/>
  <c r="CI316" i="6"/>
  <c r="CI315" i="6"/>
  <c r="CI314" i="6"/>
  <c r="CI312" i="6"/>
  <c r="CI311" i="6"/>
  <c r="CI308" i="6"/>
  <c r="CI307" i="6"/>
  <c r="CI306" i="6"/>
  <c r="CI305" i="6"/>
  <c r="CI298" i="6"/>
  <c r="CI297" i="6"/>
  <c r="CI296" i="6"/>
  <c r="CI295" i="6"/>
  <c r="CI294" i="6"/>
  <c r="CI293" i="6"/>
  <c r="CI292" i="6"/>
  <c r="CI291" i="6"/>
  <c r="CI290" i="6"/>
  <c r="CI289" i="6"/>
  <c r="CI288" i="6"/>
  <c r="CI285" i="6"/>
  <c r="CI283" i="6"/>
  <c r="CI282" i="6"/>
  <c r="CI280" i="6"/>
  <c r="CI279" i="6"/>
  <c r="CI278" i="6"/>
  <c r="CI277" i="6"/>
  <c r="CI156" i="6"/>
  <c r="CI151" i="6"/>
  <c r="CI102" i="6"/>
  <c r="CI470" i="6"/>
  <c r="CI469" i="6"/>
  <c r="CI468" i="6"/>
  <c r="CI467" i="6"/>
  <c r="CI466" i="6"/>
  <c r="CI465" i="6"/>
  <c r="CI464" i="6"/>
  <c r="CI463" i="6"/>
  <c r="CI462" i="6"/>
  <c r="CI461" i="6"/>
  <c r="CI460" i="6"/>
  <c r="CI459" i="6"/>
  <c r="CI273" i="6"/>
  <c r="CI272" i="6"/>
  <c r="CI194" i="6"/>
  <c r="CI193" i="6"/>
  <c r="CI177" i="6"/>
  <c r="CI176" i="6"/>
  <c r="CI175" i="6"/>
  <c r="CI174" i="6"/>
  <c r="CI173" i="6"/>
  <c r="CI172" i="6"/>
  <c r="CI171" i="6"/>
  <c r="CI170" i="6"/>
  <c r="CI169" i="6"/>
  <c r="CI168" i="6"/>
  <c r="CI111" i="6"/>
  <c r="CI110" i="6"/>
  <c r="CI56" i="6"/>
  <c r="CI55" i="6"/>
  <c r="CI54" i="6"/>
  <c r="CI53" i="6"/>
  <c r="CI44" i="6"/>
  <c r="CI43" i="6"/>
  <c r="CI60" i="6"/>
  <c r="CI90" i="6"/>
  <c r="CI91" i="6"/>
  <c r="CI103" i="6"/>
  <c r="CI104" i="6"/>
  <c r="CI105" i="6"/>
  <c r="CI157" i="6"/>
  <c r="CI178" i="6"/>
  <c r="CI209" i="6"/>
  <c r="CI210" i="6"/>
  <c r="CI41" i="6"/>
  <c r="CI42" i="6"/>
  <c r="CI233" i="6"/>
  <c r="CI234" i="6"/>
  <c r="CI236" i="6"/>
  <c r="CI45" i="6"/>
  <c r="CI46" i="6"/>
  <c r="CI49" i="6"/>
  <c r="CI50" i="6"/>
  <c r="CI185" i="6"/>
  <c r="CI186" i="6"/>
  <c r="CI189" i="6"/>
  <c r="CI190" i="6"/>
  <c r="CI79" i="6"/>
  <c r="CI80" i="6"/>
  <c r="CI81" i="6"/>
  <c r="CI82" i="6"/>
  <c r="CI83" i="6"/>
  <c r="CI84" i="6"/>
  <c r="CI85" i="6"/>
  <c r="CI86" i="6"/>
  <c r="CI94" i="6"/>
  <c r="CI95" i="6"/>
  <c r="CI57" i="6"/>
  <c r="CI58" i="6"/>
  <c r="CI63" i="6"/>
  <c r="CI64" i="6"/>
  <c r="CI65" i="6"/>
  <c r="CI66" i="6"/>
  <c r="CI71" i="6"/>
  <c r="CI72" i="6"/>
  <c r="CI73" i="6"/>
  <c r="CI96" i="6"/>
  <c r="CI97" i="6"/>
  <c r="CI74" i="6"/>
  <c r="CI134" i="6"/>
  <c r="CI135" i="6"/>
  <c r="CI136" i="6"/>
  <c r="CI137" i="6"/>
  <c r="CI243" i="6"/>
  <c r="CI244" i="6"/>
  <c r="CI140" i="6"/>
  <c r="CI141" i="6"/>
  <c r="CI147" i="6"/>
  <c r="CI148" i="6"/>
  <c r="CI114" i="6"/>
  <c r="CI115" i="6"/>
  <c r="CI116" i="6"/>
  <c r="CI117" i="6"/>
  <c r="CI118" i="6"/>
  <c r="CI119" i="6"/>
  <c r="CI122" i="6"/>
  <c r="CI123" i="6"/>
  <c r="CI128" i="6"/>
  <c r="CI129" i="6"/>
  <c r="CI130" i="6"/>
  <c r="CI131" i="6"/>
  <c r="CI150" i="6"/>
  <c r="CI152" i="6"/>
  <c r="CI163" i="6"/>
  <c r="CI164" i="6"/>
  <c r="CI132" i="6"/>
  <c r="CI133" i="6"/>
  <c r="CI183" i="6"/>
  <c r="CI184" i="6"/>
  <c r="CI179" i="6"/>
  <c r="CI180" i="6"/>
  <c r="CI75" i="6"/>
  <c r="CI76" i="6"/>
  <c r="CI187" i="6"/>
  <c r="CI188" i="6"/>
  <c r="CI77" i="6"/>
  <c r="CI78" i="6"/>
  <c r="CI191" i="6"/>
  <c r="CI192" i="6"/>
  <c r="CI199" i="6"/>
  <c r="CI200" i="6"/>
  <c r="CI214" i="6"/>
  <c r="CI215" i="6"/>
  <c r="CI226" i="6"/>
  <c r="CI197" i="6"/>
  <c r="CI198" i="6"/>
  <c r="CI227" i="6"/>
  <c r="CI238" i="6"/>
  <c r="CI241" i="6"/>
  <c r="CI242" i="6"/>
  <c r="CI253" i="6"/>
  <c r="CI254" i="6"/>
  <c r="CI245" i="6"/>
  <c r="CI246" i="6"/>
  <c r="CI195" i="6"/>
  <c r="CI196" i="6"/>
  <c r="CI251" i="6"/>
  <c r="CI252" i="6"/>
  <c r="CI224" i="6"/>
  <c r="CI225" i="6"/>
  <c r="CI258" i="6"/>
  <c r="CI259" i="6"/>
  <c r="CI264" i="6"/>
  <c r="CI265" i="6"/>
  <c r="CI138" i="6"/>
  <c r="CI139" i="6"/>
  <c r="CI266" i="6"/>
  <c r="CI267" i="6"/>
  <c r="CI268" i="6"/>
  <c r="CI269" i="6"/>
  <c r="CI270" i="6"/>
  <c r="CI271" i="6"/>
  <c r="CI474" i="6"/>
  <c r="CI472" i="6"/>
  <c r="CI473" i="6"/>
  <c r="CI475" i="6"/>
  <c r="CI476" i="6"/>
  <c r="CI477" i="6"/>
  <c r="CI478" i="6"/>
  <c r="CI479" i="6"/>
  <c r="CI480" i="6"/>
  <c r="CI481" i="6"/>
  <c r="CI483" i="6"/>
  <c r="CI484" i="6"/>
  <c r="CI485" i="6"/>
  <c r="CI486" i="6"/>
  <c r="CI487" i="6"/>
  <c r="CI488" i="6"/>
  <c r="CI491" i="6"/>
  <c r="CI492" i="6"/>
  <c r="CI493" i="6"/>
  <c r="CI494" i="6"/>
  <c r="CI495" i="6"/>
  <c r="CI496" i="6"/>
  <c r="CI59" i="6"/>
  <c r="CH33" i="6"/>
  <c r="CH32" i="6"/>
  <c r="CH29" i="6"/>
  <c r="CH28" i="6"/>
  <c r="CH26" i="6"/>
  <c r="CH25" i="6"/>
  <c r="CH24" i="6"/>
  <c r="CH23" i="6"/>
  <c r="CH22" i="6"/>
  <c r="CH21" i="6"/>
  <c r="CH19" i="6"/>
  <c r="CH18" i="6"/>
  <c r="CH17" i="6"/>
  <c r="CH15" i="6"/>
  <c r="CH14" i="6"/>
  <c r="CH13" i="6"/>
  <c r="CH12" i="6"/>
  <c r="CH11" i="6"/>
  <c r="CH10" i="6"/>
  <c r="CH392" i="6"/>
  <c r="CH9" i="6"/>
  <c r="CH8" i="6"/>
  <c r="CH60" i="6"/>
  <c r="CH90" i="6"/>
  <c r="CH91" i="6"/>
  <c r="CH102" i="6"/>
  <c r="CH103" i="6"/>
  <c r="CH104" i="6"/>
  <c r="CH105" i="6"/>
  <c r="CH151" i="6"/>
  <c r="CH156" i="6"/>
  <c r="CH157" i="6"/>
  <c r="CH178" i="6"/>
  <c r="CH209" i="6"/>
  <c r="CH210" i="6"/>
  <c r="CH41" i="6"/>
  <c r="CH42" i="6"/>
  <c r="CH43" i="6"/>
  <c r="CH44" i="6"/>
  <c r="CH233" i="6"/>
  <c r="CH234" i="6"/>
  <c r="CH236" i="6"/>
  <c r="CH45" i="6"/>
  <c r="CH46" i="6"/>
  <c r="CH49" i="6"/>
  <c r="CH50" i="6"/>
  <c r="CH53" i="6"/>
  <c r="CH54" i="6"/>
  <c r="CH55" i="6"/>
  <c r="CH56" i="6"/>
  <c r="CH185" i="6"/>
  <c r="CH186" i="6"/>
  <c r="CH189" i="6"/>
  <c r="CH190" i="6"/>
  <c r="CH79" i="6"/>
  <c r="CH80" i="6"/>
  <c r="CH81" i="6"/>
  <c r="CH82" i="6"/>
  <c r="CH83" i="6"/>
  <c r="CH84" i="6"/>
  <c r="CH85" i="6"/>
  <c r="CH86" i="6"/>
  <c r="CH94" i="6"/>
  <c r="CH95" i="6"/>
  <c r="CH57" i="6"/>
  <c r="CH58" i="6"/>
  <c r="CH63" i="6"/>
  <c r="CH64" i="6"/>
  <c r="CH65" i="6"/>
  <c r="CH66" i="6"/>
  <c r="CH71" i="6"/>
  <c r="CH72" i="6"/>
  <c r="CH110" i="6"/>
  <c r="CH111" i="6"/>
  <c r="CH73" i="6"/>
  <c r="CH96" i="6"/>
  <c r="CH97" i="6"/>
  <c r="CH74" i="6"/>
  <c r="CH134" i="6"/>
  <c r="CH135" i="6"/>
  <c r="CH136" i="6"/>
  <c r="CH137" i="6"/>
  <c r="CH243" i="6"/>
  <c r="CH244" i="6"/>
  <c r="CH140" i="6"/>
  <c r="CH141" i="6"/>
  <c r="CH147" i="6"/>
  <c r="CH148" i="6"/>
  <c r="CH114" i="6"/>
  <c r="CH115" i="6"/>
  <c r="CH116" i="6"/>
  <c r="CH117" i="6"/>
  <c r="CH118" i="6"/>
  <c r="CH119" i="6"/>
  <c r="CH122" i="6"/>
  <c r="CH123" i="6"/>
  <c r="CH128" i="6"/>
  <c r="CH129" i="6"/>
  <c r="CH130" i="6"/>
  <c r="CH131" i="6"/>
  <c r="CH150" i="6"/>
  <c r="CH152" i="6"/>
  <c r="CH163" i="6"/>
  <c r="CH164" i="6"/>
  <c r="CH132" i="6"/>
  <c r="CH133" i="6"/>
  <c r="CH168" i="6"/>
  <c r="CH169" i="6"/>
  <c r="CH170" i="6"/>
  <c r="CH171" i="6"/>
  <c r="CH172" i="6"/>
  <c r="CH173" i="6"/>
  <c r="CH174" i="6"/>
  <c r="CH175" i="6"/>
  <c r="CH176" i="6"/>
  <c r="CH177" i="6"/>
  <c r="CH183" i="6"/>
  <c r="CH184" i="6"/>
  <c r="CH179" i="6"/>
  <c r="CH180" i="6"/>
  <c r="CH75" i="6"/>
  <c r="CH76" i="6"/>
  <c r="CH187" i="6"/>
  <c r="CH188" i="6"/>
  <c r="CH193" i="6"/>
  <c r="CH194" i="6"/>
  <c r="CH77" i="6"/>
  <c r="CH78" i="6"/>
  <c r="CH191" i="6"/>
  <c r="CH192" i="6"/>
  <c r="CH199" i="6"/>
  <c r="CH200" i="6"/>
  <c r="CH214" i="6"/>
  <c r="CH215" i="6"/>
  <c r="CH226" i="6"/>
  <c r="CH197" i="6"/>
  <c r="CH198" i="6"/>
  <c r="CH227" i="6"/>
  <c r="CH238" i="6"/>
  <c r="CH241" i="6"/>
  <c r="CH242" i="6"/>
  <c r="CH253" i="6"/>
  <c r="CH254" i="6"/>
  <c r="CH245" i="6"/>
  <c r="CH246" i="6"/>
  <c r="CH195" i="6"/>
  <c r="CH196" i="6"/>
  <c r="CH251" i="6"/>
  <c r="CH252" i="6"/>
  <c r="CH224" i="6"/>
  <c r="CH225" i="6"/>
  <c r="CH258" i="6"/>
  <c r="CH259" i="6"/>
  <c r="CH264" i="6"/>
  <c r="CH265" i="6"/>
  <c r="CH272" i="6"/>
  <c r="CH273" i="6"/>
  <c r="CH138" i="6"/>
  <c r="CH139" i="6"/>
  <c r="CH266" i="6"/>
  <c r="CH267" i="6"/>
  <c r="CH268" i="6"/>
  <c r="CH269" i="6"/>
  <c r="CH270" i="6"/>
  <c r="CH271" i="6"/>
  <c r="CH459" i="6"/>
  <c r="CH460" i="6"/>
  <c r="CH461" i="6"/>
  <c r="CH462" i="6"/>
  <c r="CH463" i="6"/>
  <c r="CH464" i="6"/>
  <c r="CH465" i="6"/>
  <c r="CH466" i="6"/>
  <c r="CH467" i="6"/>
  <c r="CH468" i="6"/>
  <c r="CH469" i="6"/>
  <c r="CH470" i="6"/>
  <c r="CH474" i="6"/>
  <c r="CH472" i="6"/>
  <c r="CH473" i="6"/>
  <c r="CH475" i="6"/>
  <c r="CH476" i="6"/>
  <c r="CH477" i="6"/>
  <c r="CH478" i="6"/>
  <c r="CH479" i="6"/>
  <c r="CH480" i="6"/>
  <c r="CH481" i="6"/>
  <c r="CH483" i="6"/>
  <c r="CH484" i="6"/>
  <c r="CH485" i="6"/>
  <c r="CH486" i="6"/>
  <c r="CH487" i="6"/>
  <c r="CH488" i="6"/>
  <c r="CH491" i="6"/>
  <c r="CH492" i="6"/>
  <c r="CH493" i="6"/>
  <c r="CH494" i="6"/>
  <c r="CH495" i="6"/>
  <c r="CH496" i="6"/>
  <c r="CH277" i="6"/>
  <c r="CH278" i="6"/>
  <c r="CH279" i="6"/>
  <c r="CH280" i="6"/>
  <c r="CH282" i="6"/>
  <c r="CH283" i="6"/>
  <c r="CH285" i="6"/>
  <c r="CH288" i="6"/>
  <c r="CH289" i="6"/>
  <c r="CH290" i="6"/>
  <c r="CH291" i="6"/>
  <c r="CH292" i="6"/>
  <c r="CH293" i="6"/>
  <c r="CH294" i="6"/>
  <c r="CH295" i="6"/>
  <c r="CH296" i="6"/>
  <c r="CH297" i="6"/>
  <c r="CH298" i="6"/>
  <c r="CH305" i="6"/>
  <c r="CH306" i="6"/>
  <c r="CH307" i="6"/>
  <c r="CH308" i="6"/>
  <c r="CH311" i="6"/>
  <c r="CH312" i="6"/>
  <c r="CH314" i="6"/>
  <c r="CH315" i="6"/>
  <c r="CH316" i="6"/>
  <c r="CH317" i="6"/>
  <c r="CH319" i="6"/>
  <c r="CH320" i="6"/>
  <c r="CH321" i="6"/>
  <c r="CH322" i="6"/>
  <c r="CH324" i="6"/>
  <c r="CH328" i="6"/>
  <c r="CH329" i="6"/>
  <c r="CH330" i="6"/>
  <c r="CH331" i="6"/>
  <c r="CH332" i="6"/>
  <c r="CH333" i="6"/>
  <c r="CH334" i="6"/>
  <c r="CH338" i="6"/>
  <c r="CH340" i="6"/>
  <c r="CH341" i="6"/>
  <c r="CH342" i="6"/>
  <c r="CH343" i="6"/>
  <c r="CH344" i="6"/>
  <c r="CH345" i="6"/>
  <c r="CH356" i="6"/>
  <c r="CH357" i="6"/>
  <c r="CH358" i="6"/>
  <c r="CH359" i="6"/>
  <c r="CH360" i="6"/>
  <c r="CH362" i="6"/>
  <c r="CH363" i="6"/>
  <c r="CH364" i="6"/>
  <c r="CH365" i="6"/>
  <c r="CH371" i="6"/>
  <c r="CH372" i="6"/>
  <c r="CH373" i="6"/>
  <c r="CH374" i="6"/>
  <c r="CH376" i="6"/>
  <c r="CH377" i="6"/>
  <c r="CH382" i="6"/>
  <c r="CH384" i="6"/>
  <c r="CH385" i="6"/>
  <c r="CH387" i="6"/>
  <c r="CH390" i="6"/>
  <c r="CH394" i="6"/>
  <c r="CH396" i="6"/>
  <c r="CH397" i="6"/>
  <c r="CH399" i="6"/>
  <c r="CH402" i="6"/>
  <c r="CH403" i="6"/>
  <c r="CH404" i="6"/>
  <c r="CH407" i="6"/>
  <c r="CH411" i="6"/>
  <c r="CH423" i="6"/>
  <c r="CH424" i="6"/>
  <c r="CH426" i="6"/>
  <c r="CH427" i="6"/>
  <c r="CH430" i="6"/>
  <c r="CH432" i="6"/>
  <c r="CH433" i="6"/>
  <c r="CH436" i="6"/>
  <c r="CH443" i="6"/>
  <c r="CH449" i="6"/>
  <c r="CH450" i="6"/>
  <c r="CH451" i="6"/>
  <c r="CH452" i="6"/>
  <c r="CH453" i="6"/>
  <c r="CH454" i="6"/>
  <c r="CH455" i="6"/>
  <c r="CH456" i="6"/>
  <c r="CH498" i="6"/>
  <c r="CH499" i="6"/>
  <c r="CH501" i="6"/>
  <c r="CH504" i="6"/>
  <c r="CH505" i="6"/>
  <c r="CH506" i="6"/>
  <c r="CH507" i="6"/>
  <c r="CH508" i="6"/>
  <c r="CH509" i="6"/>
  <c r="CH514" i="6"/>
  <c r="CH515" i="6"/>
  <c r="CH516" i="6"/>
  <c r="CH519" i="6"/>
  <c r="CH520" i="6"/>
  <c r="CH521" i="6"/>
  <c r="CH523" i="6"/>
  <c r="CH524" i="6"/>
  <c r="CH529" i="6"/>
  <c r="CH530" i="6"/>
  <c r="CH532" i="6"/>
  <c r="CH533" i="6"/>
  <c r="CH300" i="6"/>
  <c r="CH301" i="6"/>
  <c r="CH302" i="6"/>
  <c r="CH303" i="6"/>
  <c r="CH304" i="6"/>
  <c r="CH325" i="6"/>
  <c r="CH326" i="6"/>
  <c r="CH327" i="6"/>
  <c r="CH335" i="6"/>
  <c r="CH346" i="6"/>
  <c r="CH347" i="6"/>
  <c r="CH348" i="6"/>
  <c r="CH349" i="6"/>
  <c r="CH350" i="6"/>
  <c r="CH351" i="6"/>
  <c r="CH352" i="6"/>
  <c r="CH353" i="6"/>
  <c r="CH354" i="6"/>
  <c r="CH355" i="6"/>
  <c r="CH361" i="6"/>
  <c r="CH367" i="6"/>
  <c r="CH369" i="6"/>
  <c r="CH370" i="6"/>
  <c r="CH378" i="6"/>
  <c r="CH379" i="6"/>
  <c r="CH380" i="6"/>
  <c r="CH381" i="6"/>
  <c r="CH383" i="6"/>
  <c r="CH386" i="6"/>
  <c r="CH391" i="6"/>
  <c r="CH393" i="6"/>
  <c r="CH400" i="6"/>
  <c r="CH401" i="6"/>
  <c r="CH406" i="6"/>
  <c r="CH409" i="6"/>
  <c r="CH410" i="6"/>
  <c r="CH412" i="6"/>
  <c r="CH413" i="6"/>
  <c r="CH414" i="6"/>
  <c r="CH415" i="6"/>
  <c r="CH416" i="6"/>
  <c r="CH417" i="6"/>
  <c r="CH418" i="6"/>
  <c r="CH419" i="6"/>
  <c r="CH420" i="6"/>
  <c r="CH421" i="6"/>
  <c r="CH422" i="6"/>
  <c r="CH425" i="6"/>
  <c r="CH428" i="6"/>
  <c r="CH429" i="6"/>
  <c r="CH431" i="6"/>
  <c r="CH434" i="6"/>
  <c r="CH435" i="6"/>
  <c r="CH457" i="6"/>
  <c r="CH437" i="6"/>
  <c r="CH438" i="6"/>
  <c r="CH439" i="6"/>
  <c r="CH440" i="6"/>
  <c r="CH441" i="6"/>
  <c r="CH444" i="6"/>
  <c r="CH445" i="6"/>
  <c r="CH446" i="6"/>
  <c r="CH447" i="6"/>
  <c r="CH448" i="6"/>
  <c r="CH458" i="6"/>
  <c r="CH500" i="6"/>
  <c r="CH502" i="6"/>
  <c r="CH503" i="6"/>
  <c r="CH510" i="6"/>
  <c r="CH511" i="6"/>
  <c r="CH512" i="6"/>
  <c r="CH513" i="6"/>
  <c r="CH517" i="6"/>
  <c r="CH518" i="6"/>
  <c r="CH531" i="6"/>
  <c r="CH535" i="6"/>
  <c r="CH536" i="6"/>
  <c r="CH525" i="6"/>
  <c r="CH526" i="6"/>
  <c r="CH527" i="6"/>
  <c r="CH528" i="6"/>
  <c r="CH537" i="6"/>
  <c r="CH538" i="6"/>
  <c r="CH540" i="6"/>
  <c r="CH541" i="6"/>
  <c r="CH542" i="6"/>
  <c r="CH543" i="6"/>
  <c r="CH544" i="6"/>
  <c r="CH545" i="6"/>
  <c r="CH549" i="6"/>
  <c r="CH550" i="6"/>
  <c r="CH551" i="6"/>
  <c r="CH552" i="6"/>
  <c r="CH555" i="6"/>
  <c r="CH556" i="6"/>
  <c r="CH553" i="6"/>
  <c r="CH554" i="6"/>
  <c r="CH558" i="6"/>
  <c r="CH559" i="6"/>
  <c r="CH560" i="6"/>
  <c r="CH561" i="6"/>
  <c r="CH562" i="6"/>
  <c r="CH563" i="6"/>
  <c r="CH564" i="6"/>
  <c r="CH557" i="6"/>
  <c r="CH20" i="6"/>
  <c r="CH388" i="6"/>
  <c r="CH30" i="6"/>
  <c r="CH31" i="6"/>
  <c r="CH36" i="6"/>
  <c r="CH37" i="6"/>
  <c r="CH38" i="6"/>
  <c r="CH389" i="6"/>
  <c r="CH395" i="6"/>
  <c r="CH39" i="6"/>
  <c r="CH40" i="6"/>
  <c r="CH281" i="6"/>
  <c r="CH284" i="6"/>
  <c r="CH287" i="6"/>
  <c r="CH299" i="6"/>
  <c r="CH309" i="6"/>
  <c r="CH310" i="6"/>
  <c r="CH313" i="6"/>
  <c r="CH318" i="6"/>
  <c r="CH323" i="6"/>
  <c r="CH336" i="6"/>
  <c r="CH337" i="6"/>
  <c r="CH366" i="6"/>
  <c r="CH375" i="6"/>
  <c r="CH16" i="6"/>
  <c r="CH27" i="6"/>
  <c r="CH34" i="6"/>
  <c r="CH35" i="6"/>
  <c r="CH286" i="6"/>
  <c r="CH339" i="6"/>
  <c r="CH368" i="6"/>
  <c r="CH398" i="6"/>
  <c r="CH405" i="6"/>
  <c r="CH408" i="6"/>
  <c r="CH442" i="6"/>
  <c r="CH522" i="6"/>
  <c r="CH534" i="6"/>
  <c r="CH539" i="6"/>
  <c r="CH546" i="6"/>
  <c r="CH547" i="6"/>
  <c r="CH548" i="6"/>
  <c r="CH565" i="6"/>
  <c r="CH59" i="6"/>
  <c r="CH235" i="6" l="1"/>
  <c r="CH127" i="6"/>
  <c r="CH126" i="6"/>
  <c r="CH125" i="6"/>
  <c r="CH124" i="6"/>
  <c r="CH220" i="6"/>
  <c r="CH218" i="6"/>
  <c r="CH217" i="6"/>
  <c r="CH216" i="6"/>
  <c r="CC8" i="6" l="1"/>
  <c r="CD8" i="6"/>
  <c r="CE8" i="6"/>
  <c r="CF8" i="6"/>
  <c r="CG8" i="6"/>
  <c r="CB8" i="6"/>
</calcChain>
</file>

<file path=xl/sharedStrings.xml><?xml version="1.0" encoding="utf-8"?>
<sst xmlns="http://schemas.openxmlformats.org/spreadsheetml/2006/main" count="16951" uniqueCount="2501">
  <si>
    <t xml:space="preserve">base and WP </t>
  </si>
  <si>
    <t>Note: Excluding Collaborations  &amp; Lightning /Including SMUs</t>
  </si>
  <si>
    <t xml:space="preserve">RECOMMENDED RETAIL PRICES (DIRECT MARKETS) </t>
  </si>
  <si>
    <t xml:space="preserve">RECOMMENDED RETAIL PRICES (DISTRIBUTOR MARKETS) </t>
  </si>
  <si>
    <t>WHOLESALE PRICES</t>
  </si>
  <si>
    <t>OnAG</t>
  </si>
  <si>
    <t>OnUK</t>
  </si>
  <si>
    <t>OnUS</t>
  </si>
  <si>
    <t>OnCA</t>
  </si>
  <si>
    <t>OnBR</t>
  </si>
  <si>
    <t>OnCN</t>
  </si>
  <si>
    <t>OnHK</t>
  </si>
  <si>
    <t>OnJP</t>
  </si>
  <si>
    <t>OnKR</t>
  </si>
  <si>
    <t>OnAU</t>
  </si>
  <si>
    <t>RSwtzerlnd</t>
  </si>
  <si>
    <t>Reurope</t>
  </si>
  <si>
    <t>RUK</t>
  </si>
  <si>
    <t>Rnorway</t>
  </si>
  <si>
    <t>Rdenmark</t>
  </si>
  <si>
    <t>Rsweden</t>
  </si>
  <si>
    <t>RUSA</t>
  </si>
  <si>
    <t>Rcanada</t>
  </si>
  <si>
    <t>Rbrazil</t>
  </si>
  <si>
    <t>Rchina</t>
  </si>
  <si>
    <t>Rhongkong</t>
  </si>
  <si>
    <t>Rjapan</t>
  </si>
  <si>
    <t>Rkorea</t>
  </si>
  <si>
    <t>Raustralia</t>
  </si>
  <si>
    <t>RNewZealan</t>
  </si>
  <si>
    <t>ok</t>
  </si>
  <si>
    <t>CHF</t>
  </si>
  <si>
    <t>EUR</t>
  </si>
  <si>
    <t>GBP</t>
  </si>
  <si>
    <t>NOK</t>
  </si>
  <si>
    <t>DKK</t>
  </si>
  <si>
    <t>SEK</t>
  </si>
  <si>
    <t>USD</t>
  </si>
  <si>
    <t>CAD</t>
  </si>
  <si>
    <t>BRL</t>
  </si>
  <si>
    <t>CNY</t>
  </si>
  <si>
    <t>HKD</t>
  </si>
  <si>
    <t>JPY</t>
  </si>
  <si>
    <t>KRW</t>
  </si>
  <si>
    <t>AUD</t>
  </si>
  <si>
    <t>NZD</t>
  </si>
  <si>
    <t>ILS</t>
  </si>
  <si>
    <t>IDR</t>
  </si>
  <si>
    <t>MYR</t>
  </si>
  <si>
    <t>PHP</t>
  </si>
  <si>
    <t>SGD</t>
  </si>
  <si>
    <t>TWD</t>
  </si>
  <si>
    <t>THB</t>
  </si>
  <si>
    <t xml:space="preserve">Season </t>
  </si>
  <si>
    <t>Recommended Price</t>
  </si>
  <si>
    <t>Helper</t>
  </si>
  <si>
    <t>Stlye Type</t>
  </si>
  <si>
    <t>Gender</t>
  </si>
  <si>
    <t>Vertical</t>
  </si>
  <si>
    <t>Style Name</t>
  </si>
  <si>
    <t>Style Number</t>
  </si>
  <si>
    <t>Item Number</t>
  </si>
  <si>
    <t>Product Group</t>
  </si>
  <si>
    <t>Product Type</t>
  </si>
  <si>
    <t>Range Type</t>
  </si>
  <si>
    <t>SMU partner</t>
  </si>
  <si>
    <t>Style Update</t>
  </si>
  <si>
    <t>Collection</t>
  </si>
  <si>
    <t>Retail Launch Date</t>
  </si>
  <si>
    <t>Drop-out Date</t>
  </si>
  <si>
    <t>Target RRP $</t>
  </si>
  <si>
    <t>Sub Category</t>
  </si>
  <si>
    <t>Style Collection</t>
  </si>
  <si>
    <t>Development Name</t>
  </si>
  <si>
    <t>Target Volume</t>
  </si>
  <si>
    <t>Target Volume PAD</t>
  </si>
  <si>
    <t>Target Volume PO</t>
  </si>
  <si>
    <t>Target Volume PR</t>
  </si>
  <si>
    <t>Target Volume PT</t>
  </si>
  <si>
    <t>Target FOB $</t>
  </si>
  <si>
    <t>Target Margin %</t>
  </si>
  <si>
    <t>Style Number and Name</t>
  </si>
  <si>
    <t>Size Range</t>
  </si>
  <si>
    <t>Color Update</t>
  </si>
  <si>
    <t>Color Brief</t>
  </si>
  <si>
    <t>Original Item Number</t>
  </si>
  <si>
    <t>Primary Color Standard Name Image</t>
  </si>
  <si>
    <t>Intro Season</t>
  </si>
  <si>
    <t>Marketing Color</t>
  </si>
  <si>
    <t>Active Line Plan</t>
  </si>
  <si>
    <t>Split %</t>
  </si>
  <si>
    <t>Target Volume from Line Plan</t>
  </si>
  <si>
    <t>Life Cycle</t>
  </si>
  <si>
    <t>Tiers (multi)</t>
  </si>
  <si>
    <t>Sales Availability</t>
  </si>
  <si>
    <t>Switzerland</t>
  </si>
  <si>
    <t>Euro</t>
  </si>
  <si>
    <t>UK</t>
  </si>
  <si>
    <t>Norway</t>
  </si>
  <si>
    <t>Denmark</t>
  </si>
  <si>
    <t>Sweden</t>
  </si>
  <si>
    <t>USA</t>
  </si>
  <si>
    <t>Canada</t>
  </si>
  <si>
    <t>Brazil</t>
  </si>
  <si>
    <t>China</t>
  </si>
  <si>
    <t>HK</t>
  </si>
  <si>
    <t>Japan</t>
  </si>
  <si>
    <t>South Korea</t>
  </si>
  <si>
    <t>Australia</t>
  </si>
  <si>
    <t>New Zealand</t>
  </si>
  <si>
    <t>Israel</t>
  </si>
  <si>
    <t>Indonesia</t>
  </si>
  <si>
    <t>Malaysia</t>
  </si>
  <si>
    <t>Philippines</t>
  </si>
  <si>
    <t>Singapore</t>
  </si>
  <si>
    <t>Taiwan</t>
  </si>
  <si>
    <t>Thailand</t>
  </si>
  <si>
    <t>2026SP</t>
  </si>
  <si>
    <t>Retail</t>
  </si>
  <si>
    <t>Accessories</t>
  </si>
  <si>
    <t>Unisex</t>
  </si>
  <si>
    <t>Performance Running</t>
  </si>
  <si>
    <t>Performance Run Sock Low</t>
  </si>
  <si>
    <t>2UF1006</t>
  </si>
  <si>
    <t>2UF10063836</t>
  </si>
  <si>
    <t>Soft Goods</t>
  </si>
  <si>
    <t>Socks</t>
  </si>
  <si>
    <t>Inline</t>
  </si>
  <si>
    <t>CO - Carry Over</t>
  </si>
  <si>
    <t>Performance</t>
  </si>
  <si>
    <t>Performance Run Low Sock 2.0</t>
  </si>
  <si>
    <t>2UF1006 Performance Run Sock Low</t>
  </si>
  <si>
    <t>SOCK-U-4</t>
  </si>
  <si>
    <t>NC - New Color</t>
  </si>
  <si>
    <t/>
  </si>
  <si>
    <t>Greater than 12 months</t>
  </si>
  <si>
    <t>-</t>
  </si>
  <si>
    <t>Performance Run Sock Mid</t>
  </si>
  <si>
    <t>2UF1005</t>
  </si>
  <si>
    <t>2UF10053836</t>
  </si>
  <si>
    <t>Performance Run Mid Sock 2.0</t>
  </si>
  <si>
    <t>2UF1005 Performance Run Sock Mid</t>
  </si>
  <si>
    <t>Performance Tennis</t>
  </si>
  <si>
    <t>Court Sock Low</t>
  </si>
  <si>
    <t>2UF1010</t>
  </si>
  <si>
    <t>2UF10101986</t>
  </si>
  <si>
    <t>Court</t>
  </si>
  <si>
    <t>Pro Tennis Low Sock</t>
  </si>
  <si>
    <t>2UF1010 Court Sock Low</t>
  </si>
  <si>
    <t>SOCK-U-5</t>
  </si>
  <si>
    <t>3 - 6 months only</t>
  </si>
  <si>
    <t>Elite Run Sock Low</t>
  </si>
  <si>
    <t>2UF1044</t>
  </si>
  <si>
    <t>2UF10440924</t>
  </si>
  <si>
    <t>Zero</t>
  </si>
  <si>
    <t>Pro Run Low Sock</t>
  </si>
  <si>
    <t>2UF1044 Elite Run Sock Low</t>
  </si>
  <si>
    <t>2025SP</t>
  </si>
  <si>
    <t>Performance All Day</t>
  </si>
  <si>
    <t>Liquid Logo Sock High 2P</t>
  </si>
  <si>
    <t>2UF1013</t>
  </si>
  <si>
    <t>2UF10134554</t>
  </si>
  <si>
    <t>All Day</t>
  </si>
  <si>
    <t>Graphic Logo High Sock 2PP</t>
  </si>
  <si>
    <t>2UF1013 Liquid Logo Sock High 2P</t>
  </si>
  <si>
    <t>Logo Sock High 3P</t>
  </si>
  <si>
    <t>2UF1031</t>
  </si>
  <si>
    <t>2UF10310255</t>
  </si>
  <si>
    <t>Logo Sock High 2.0 3PP</t>
  </si>
  <si>
    <t>2UF1031 Logo Sock High 3P</t>
  </si>
  <si>
    <t>2025FA</t>
  </si>
  <si>
    <t>Logo Sock Mid 3P</t>
  </si>
  <si>
    <t>2UF1052</t>
  </si>
  <si>
    <t>2UF10520255</t>
  </si>
  <si>
    <t>2UF1052 Logo Sock Mid 3P</t>
  </si>
  <si>
    <t>Performance Run Sock High</t>
  </si>
  <si>
    <t>2UF1004</t>
  </si>
  <si>
    <t>2UF10043836</t>
  </si>
  <si>
    <t>Performance Run High Sock 2.0</t>
  </si>
  <si>
    <t>2UF1004 Performance Run Sock High</t>
  </si>
  <si>
    <t>Performance Outdoor</t>
  </si>
  <si>
    <t>Soft Flask 0.5L</t>
  </si>
  <si>
    <t>2UE1037</t>
  </si>
  <si>
    <t>2UE10372795</t>
  </si>
  <si>
    <t>Hard Goods</t>
  </si>
  <si>
    <t>Water Bottles</t>
  </si>
  <si>
    <t>Trail</t>
  </si>
  <si>
    <t>Soft Flask</t>
  </si>
  <si>
    <t>2UE1037 Soft Flask 0.5L</t>
  </si>
  <si>
    <t>ACC-U-OS</t>
  </si>
  <si>
    <t>2024FA</t>
  </si>
  <si>
    <t>Terry Sock High</t>
  </si>
  <si>
    <t>2UF1012</t>
  </si>
  <si>
    <t>2UF10120069</t>
  </si>
  <si>
    <t>Movement Logo High Sock</t>
  </si>
  <si>
    <t>2UF1012 Terry Sock High</t>
  </si>
  <si>
    <t>12 months only</t>
  </si>
  <si>
    <t>Court Sock Mid</t>
  </si>
  <si>
    <t>2UF1035</t>
  </si>
  <si>
    <t>2UF10351986</t>
  </si>
  <si>
    <t>Pro Tennis Mid Sock</t>
  </si>
  <si>
    <t>2UF1035 Court Sock Mid</t>
  </si>
  <si>
    <t>Elite Run Sock Mid</t>
  </si>
  <si>
    <t>2UF1043</t>
  </si>
  <si>
    <t>2UF10432347</t>
  </si>
  <si>
    <t>Pro Run Mid Sock</t>
  </si>
  <si>
    <t>2UF1043 Elite Run Sock Mid</t>
  </si>
  <si>
    <t>Core Headband</t>
  </si>
  <si>
    <t>2UE3048</t>
  </si>
  <si>
    <t>2UE30481291</t>
  </si>
  <si>
    <t>Headwear</t>
  </si>
  <si>
    <t>Core</t>
  </si>
  <si>
    <t>Essential Run Headband</t>
  </si>
  <si>
    <t>2UE3048 Core Headband</t>
  </si>
  <si>
    <t>ACC-HW-A1</t>
  </si>
  <si>
    <t>Core Run Sock Low 2P</t>
  </si>
  <si>
    <t>2UF1008</t>
  </si>
  <si>
    <t>2UF10084765</t>
  </si>
  <si>
    <t>Essential Run Low Sock 2PP</t>
  </si>
  <si>
    <t>2UF1008 Core Run Sock Low 2P</t>
  </si>
  <si>
    <t>Court Sock High</t>
  </si>
  <si>
    <t>2UF1009</t>
  </si>
  <si>
    <t>2UF10091986</t>
  </si>
  <si>
    <t>Pro Tennis High Sock</t>
  </si>
  <si>
    <t>2UF1009 Court Sock High</t>
  </si>
  <si>
    <t>Elite Run Sock High</t>
  </si>
  <si>
    <t>2UF1001</t>
  </si>
  <si>
    <t>2UF10012347</t>
  </si>
  <si>
    <t>Pro Run High Sock</t>
  </si>
  <si>
    <t>2UF1001 Elite Run Sock High</t>
  </si>
  <si>
    <t>Merino Ultra Sock</t>
  </si>
  <si>
    <t>2UE3066</t>
  </si>
  <si>
    <t>2UE30664390</t>
  </si>
  <si>
    <t>Ultra</t>
  </si>
  <si>
    <t>Ultra Trail High Sock</t>
  </si>
  <si>
    <t>2UE3066 Merino Ultra Sock</t>
  </si>
  <si>
    <t>Core Run Sock Mid 2P</t>
  </si>
  <si>
    <t>2UF1007</t>
  </si>
  <si>
    <t>2UF10074765</t>
  </si>
  <si>
    <t>Essential Run Mid Sock 2PP</t>
  </si>
  <si>
    <t>2UF1007 Core Run Sock Mid 2P</t>
  </si>
  <si>
    <t>Core Run Sock High 2P</t>
  </si>
  <si>
    <t>2UG1005</t>
  </si>
  <si>
    <t>2UG10054764</t>
  </si>
  <si>
    <t>TN - Totally New</t>
  </si>
  <si>
    <t>Essential Run Sock High 2PP</t>
  </si>
  <si>
    <t>2UG1005 Core Run Sock High 2P</t>
  </si>
  <si>
    <t>Shoe Pack</t>
  </si>
  <si>
    <t>2UE1018</t>
  </si>
  <si>
    <t>2UE10180561</t>
  </si>
  <si>
    <t>Bags &amp; Backpacks</t>
  </si>
  <si>
    <t>2UE1018 Shoe Pack</t>
  </si>
  <si>
    <t>Terry Sock Knee High</t>
  </si>
  <si>
    <t>2UE3080</t>
  </si>
  <si>
    <t>2UE30800069</t>
  </si>
  <si>
    <t>2UE3080 Terry Sock Knee High</t>
  </si>
  <si>
    <t>Trail Sock High 2P</t>
  </si>
  <si>
    <t>2UF3021</t>
  </si>
  <si>
    <t>2UF30214225</t>
  </si>
  <si>
    <t>Trek</t>
  </si>
  <si>
    <t>Explorer High Sock 2PP</t>
  </si>
  <si>
    <t>2UF3021 Trail Sock High 2P</t>
  </si>
  <si>
    <t>Core Beanie</t>
  </si>
  <si>
    <t>2UE3049</t>
  </si>
  <si>
    <t>2UE30491291</t>
  </si>
  <si>
    <t>Beanie</t>
  </si>
  <si>
    <t>Essential Run Beanie</t>
  </si>
  <si>
    <t>2UE3049 Core Beanie</t>
  </si>
  <si>
    <t>Core Neck Gaiter</t>
  </si>
  <si>
    <t>2UE3002</t>
  </si>
  <si>
    <t>2UE30021291</t>
  </si>
  <si>
    <t>Scarves &amp; Neck Gaiters</t>
  </si>
  <si>
    <t>Essential Run Neck Gaiter</t>
  </si>
  <si>
    <t>2UE3002 Core Neck Gaiter</t>
  </si>
  <si>
    <t>Elite Run Sock High Hyper</t>
  </si>
  <si>
    <t>2UG1053</t>
  </si>
  <si>
    <t>2UG10534363</t>
  </si>
  <si>
    <t>Lightspray Run Sock High Wave_V002</t>
  </si>
  <si>
    <t>2UG1053 Elite Run Sock High Hyper</t>
  </si>
  <si>
    <t>Hybrid Sock High 2P</t>
  </si>
  <si>
    <t>2UG1006</t>
  </si>
  <si>
    <t>2UG10062608</t>
  </si>
  <si>
    <t>Movement</t>
  </si>
  <si>
    <t>2UG1006 Hybrid Sock High 2P</t>
  </si>
  <si>
    <t>Speed Belt</t>
  </si>
  <si>
    <t>2UG1018</t>
  </si>
  <si>
    <t>2UG10180169</t>
  </si>
  <si>
    <t>Trail Belt</t>
  </si>
  <si>
    <t>2UG1018 Speed Belt</t>
  </si>
  <si>
    <t>ACC-U-BT-2</t>
  </si>
  <si>
    <t>Ultra Quiver</t>
  </si>
  <si>
    <t>2UF3011</t>
  </si>
  <si>
    <t>2UF30110069</t>
  </si>
  <si>
    <t>2UF3011 Ultra Quiver</t>
  </si>
  <si>
    <t>All-Day Cap</t>
  </si>
  <si>
    <t>2UG1010</t>
  </si>
  <si>
    <t>2UG10104458</t>
  </si>
  <si>
    <t>Cap</t>
  </si>
  <si>
    <t>All Day Cap</t>
  </si>
  <si>
    <t>2UG1010 All-Day Cap</t>
  </si>
  <si>
    <t>Classic Beanie</t>
  </si>
  <si>
    <t>2UF3009</t>
  </si>
  <si>
    <t>2UF30091291</t>
  </si>
  <si>
    <t>Lite Beanie</t>
  </si>
  <si>
    <t>2UF3009 Classic Beanie</t>
  </si>
  <si>
    <t>Lightweight Cap</t>
  </si>
  <si>
    <t>2UF1033</t>
  </si>
  <si>
    <t>2UF10334405</t>
  </si>
  <si>
    <t>Lightweight Cap 2.0</t>
  </si>
  <si>
    <t>2UF1033 Lightweight Cap</t>
  </si>
  <si>
    <t>On Cap</t>
  </si>
  <si>
    <t>2UE3077</t>
  </si>
  <si>
    <t>6 Panel Cap</t>
  </si>
  <si>
    <t>2UE3077 On Cap</t>
  </si>
  <si>
    <t>2UE3075</t>
  </si>
  <si>
    <t>2UE30750553</t>
  </si>
  <si>
    <t>On Cap 2.0</t>
  </si>
  <si>
    <t>2UE3075 On Cap</t>
  </si>
  <si>
    <t>Shoes</t>
  </si>
  <si>
    <t>Men</t>
  </si>
  <si>
    <t>Performance Training</t>
  </si>
  <si>
    <t>Cloudpulse Next</t>
  </si>
  <si>
    <t>3MF3060</t>
  </si>
  <si>
    <t>3MF30600202</t>
  </si>
  <si>
    <t>Focus</t>
  </si>
  <si>
    <t>Pulse Lite-V2</t>
  </si>
  <si>
    <t>3MF3060 Cloudpulse Next</t>
  </si>
  <si>
    <t>FTW-M</t>
  </si>
  <si>
    <t>PAD - D, PTR - D</t>
  </si>
  <si>
    <t>Women</t>
  </si>
  <si>
    <t>3WF3032</t>
  </si>
  <si>
    <t>3WF30320202</t>
  </si>
  <si>
    <t>3WF3032 Cloudpulse Next</t>
  </si>
  <si>
    <t>FTW-W</t>
  </si>
  <si>
    <t>THE ROGER Clubhouse</t>
  </si>
  <si>
    <t>3MF1054</t>
  </si>
  <si>
    <t>3MF10544736</t>
  </si>
  <si>
    <t>Courtside</t>
  </si>
  <si>
    <t>THE ROGER Clubhouse 2</t>
  </si>
  <si>
    <t>3MF1054 THE ROGER Clubhouse</t>
  </si>
  <si>
    <t>PAD FL - C, PAD SS - C</t>
  </si>
  <si>
    <t>Pre Order</t>
  </si>
  <si>
    <t>3WF1043</t>
  </si>
  <si>
    <t>3WF10430990</t>
  </si>
  <si>
    <t>3WF1043 THE ROGER Clubhouse</t>
  </si>
  <si>
    <t>Cloudnova Form 2</t>
  </si>
  <si>
    <t>3ME3015</t>
  </si>
  <si>
    <t>3ME30154803</t>
  </si>
  <si>
    <t>Cloudnova Form 2.0</t>
  </si>
  <si>
    <t>3ME3015 Cloudnova Form 2</t>
  </si>
  <si>
    <t>Seasonal</t>
  </si>
  <si>
    <t>PAD - D</t>
  </si>
  <si>
    <t>3WE3017</t>
  </si>
  <si>
    <t>3WE30174806</t>
  </si>
  <si>
    <t>3WE3017 Cloudnova Form 2</t>
  </si>
  <si>
    <t xml:space="preserve">Retial </t>
  </si>
  <si>
    <t>3MG1137</t>
  </si>
  <si>
    <t>SMU</t>
  </si>
  <si>
    <t>DSG</t>
  </si>
  <si>
    <t>3WG1112</t>
  </si>
  <si>
    <t>3WG11123387</t>
  </si>
  <si>
    <t>Cloudzone</t>
  </si>
  <si>
    <t>3MF1008</t>
  </si>
  <si>
    <t>3MF10084315</t>
  </si>
  <si>
    <t>I-On</t>
  </si>
  <si>
    <t>3MF1008 Cloudzone</t>
  </si>
  <si>
    <t>monochrome</t>
  </si>
  <si>
    <t>3WF1007</t>
  </si>
  <si>
    <t>3WF10074315</t>
  </si>
  <si>
    <t>3WF1007 Cloudzone</t>
  </si>
  <si>
    <t>PAD - A</t>
  </si>
  <si>
    <t>3MG1107</t>
  </si>
  <si>
    <t>3MG11070192</t>
  </si>
  <si>
    <t>Foot Locker</t>
  </si>
  <si>
    <t>SM - SMU Update</t>
  </si>
  <si>
    <t>3WG1092</t>
  </si>
  <si>
    <t>3WG10924874</t>
  </si>
  <si>
    <t>THE ROGER Advantage Spin</t>
  </si>
  <si>
    <t>3MG1049</t>
  </si>
  <si>
    <t>3MG10494879</t>
  </si>
  <si>
    <t>NU - New Upper</t>
  </si>
  <si>
    <t>THE ROGER Advantage Lite</t>
  </si>
  <si>
    <t>3MG1049 THE ROGER Advantage Spin</t>
  </si>
  <si>
    <t>3WG1041</t>
  </si>
  <si>
    <t>3WG10414878</t>
  </si>
  <si>
    <t>3WG1041 THE ROGER Advantage Spin</t>
  </si>
  <si>
    <t>THE ROGER CH Varsity</t>
  </si>
  <si>
    <t>3MG1087</t>
  </si>
  <si>
    <t>3MG10870629</t>
  </si>
  <si>
    <t>NM - New Material</t>
  </si>
  <si>
    <t>THE ROGER Clubhouse Varsity</t>
  </si>
  <si>
    <t>3MG1087 THE ROGER CH Varsity</t>
  </si>
  <si>
    <t>New Seasonal</t>
  </si>
  <si>
    <t>3WG1078</t>
  </si>
  <si>
    <t>3WG10780256</t>
  </si>
  <si>
    <t>3WG1078 THE ROGER CH Varsity</t>
  </si>
  <si>
    <t>Cloud 6</t>
  </si>
  <si>
    <t>3MF1007</t>
  </si>
  <si>
    <t>3MF10072634</t>
  </si>
  <si>
    <t>Cloud 6 NOS</t>
  </si>
  <si>
    <t>3MF1007 Cloud 6</t>
  </si>
  <si>
    <t>3WF1006</t>
  </si>
  <si>
    <t>3WF10060106</t>
  </si>
  <si>
    <t>3WF1006 Cloud 6</t>
  </si>
  <si>
    <t>PAD SS - C</t>
  </si>
  <si>
    <t>Ultra Limited</t>
  </si>
  <si>
    <t>Kids</t>
  </si>
  <si>
    <t>Cloudskipper</t>
  </si>
  <si>
    <t>3KG3003</t>
  </si>
  <si>
    <t>3KG30034796</t>
  </si>
  <si>
    <t>None</t>
  </si>
  <si>
    <t>Cloud Crazy</t>
  </si>
  <si>
    <t>3KG3003 Cloudskipper</t>
  </si>
  <si>
    <t>FTW-K-HALF</t>
  </si>
  <si>
    <t>Cloudleap kids</t>
  </si>
  <si>
    <t>3KE3002</t>
  </si>
  <si>
    <t>3KE30024347</t>
  </si>
  <si>
    <t>Cloudleap</t>
  </si>
  <si>
    <t>Cloud Dot</t>
  </si>
  <si>
    <t>3KE3002 Cloudleap</t>
  </si>
  <si>
    <t>FTW-K</t>
  </si>
  <si>
    <t>3MG1127</t>
  </si>
  <si>
    <t>3MG11275278</t>
  </si>
  <si>
    <t>Bloomingdales</t>
  </si>
  <si>
    <t>3WG1107</t>
  </si>
  <si>
    <t>Cloud 6 Wide</t>
  </si>
  <si>
    <t>3MG1043</t>
  </si>
  <si>
    <t>3MG10430070</t>
  </si>
  <si>
    <t>3MG1043 Cloud 6 Wide</t>
  </si>
  <si>
    <t>3WG1036</t>
  </si>
  <si>
    <t>3WG10360755</t>
  </si>
  <si>
    <t>3WG1036 Cloud 6 Wide</t>
  </si>
  <si>
    <t>Cloud X 4</t>
  </si>
  <si>
    <t>3ME3004</t>
  </si>
  <si>
    <t>3ME30044739</t>
  </si>
  <si>
    <t>3ME3004 Cloud X 4</t>
  </si>
  <si>
    <t>PAD - D, PR - D, PTR - D</t>
  </si>
  <si>
    <t>3WE3007</t>
  </si>
  <si>
    <t>3WE30073561</t>
  </si>
  <si>
    <t>3WE3007 Cloud X 4</t>
  </si>
  <si>
    <t>3MG1116</t>
  </si>
  <si>
    <t>3MG11164774</t>
  </si>
  <si>
    <t>DTC only</t>
  </si>
  <si>
    <t>3WG1101</t>
  </si>
  <si>
    <t>3WG11014914</t>
  </si>
  <si>
    <t>3MG1133</t>
  </si>
  <si>
    <t>3MG11332933</t>
  </si>
  <si>
    <t>3WG1110</t>
  </si>
  <si>
    <t>3WG11104371</t>
  </si>
  <si>
    <t>Cloud X 4 AD</t>
  </si>
  <si>
    <t>3MF1026</t>
  </si>
  <si>
    <t>3MF10264773</t>
  </si>
  <si>
    <t>Studio</t>
  </si>
  <si>
    <t>3MF1026 Cloud X 4 AD</t>
  </si>
  <si>
    <t>PAD FL - C, PAD SS - C, PTR - C</t>
  </si>
  <si>
    <t>3WF1017</t>
  </si>
  <si>
    <t>3WF10174755</t>
  </si>
  <si>
    <t>3WF1017 Cloud X 4 AD</t>
  </si>
  <si>
    <t>Cloudaway 2</t>
  </si>
  <si>
    <t>3ME3005</t>
  </si>
  <si>
    <t>3ME30050106</t>
  </si>
  <si>
    <t>Cloudaway 2.0</t>
  </si>
  <si>
    <t>3ME3005 Cloudaway 2</t>
  </si>
  <si>
    <t>PAD FL - C, PAD SS - C, PO - C</t>
  </si>
  <si>
    <t>3WE3008</t>
  </si>
  <si>
    <t>3WE30080106</t>
  </si>
  <si>
    <t>3WE3008 Cloudaway 2</t>
  </si>
  <si>
    <t>Cloud 6 WP</t>
  </si>
  <si>
    <t>3MF1006</t>
  </si>
  <si>
    <t>3MF10063563</t>
  </si>
  <si>
    <t>Cloud 6 Waterproof</t>
  </si>
  <si>
    <t>3MF1006 Cloud 6 WP</t>
  </si>
  <si>
    <t>3WF1005</t>
  </si>
  <si>
    <t>3WF10051043</t>
  </si>
  <si>
    <t>3WF1005 Cloud 6 WP</t>
  </si>
  <si>
    <t>Carryover CW</t>
  </si>
  <si>
    <t>Cloudhorizon 2</t>
  </si>
  <si>
    <t>3MG1054</t>
  </si>
  <si>
    <t>3MG10541020</t>
  </si>
  <si>
    <t>Cloudhorizon 2 V2</t>
  </si>
  <si>
    <t>3MG1054 Cloudhorizon 2</t>
  </si>
  <si>
    <t>PO - D</t>
  </si>
  <si>
    <t>3WG1033</t>
  </si>
  <si>
    <t>3WG10331043</t>
  </si>
  <si>
    <t>3WG1033 Cloudhorizon 2</t>
  </si>
  <si>
    <t>BLACK</t>
  </si>
  <si>
    <t>Cloudspike Amplius 2</t>
  </si>
  <si>
    <t>3MF1029</t>
  </si>
  <si>
    <t>3MF10294849</t>
  </si>
  <si>
    <t>Distance Spike 20mm-001</t>
  </si>
  <si>
    <t>3MF1029 Cloudspike Amplius 2</t>
  </si>
  <si>
    <t>ZERO COLORWAY</t>
  </si>
  <si>
    <t>PR - A</t>
  </si>
  <si>
    <t>3WF1020</t>
  </si>
  <si>
    <t>3WF10204849</t>
  </si>
  <si>
    <t>Distance Spike 20mm-002</t>
  </si>
  <si>
    <t>3WF1020 Cloudspike Amplius 2</t>
  </si>
  <si>
    <t>Cloudspike Citius 2</t>
  </si>
  <si>
    <t>3MF1030</t>
  </si>
  <si>
    <t>3MF10304849</t>
  </si>
  <si>
    <t>Galactica Spike-001</t>
  </si>
  <si>
    <t>3MF1030 Cloudspike Citius 2</t>
  </si>
  <si>
    <t>3WF1021</t>
  </si>
  <si>
    <t>3WF10214849</t>
  </si>
  <si>
    <t>Galactica Spike-002</t>
  </si>
  <si>
    <t>3WF1021 Cloudspike Citius 2</t>
  </si>
  <si>
    <t>Cloudspike XC</t>
  </si>
  <si>
    <t>3ME3032</t>
  </si>
  <si>
    <t>3ME30324786</t>
  </si>
  <si>
    <t>XC Spike</t>
  </si>
  <si>
    <t>3ME3032 Cloudspike XC</t>
  </si>
  <si>
    <t>3WE3032</t>
  </si>
  <si>
    <t>3WE30324786</t>
  </si>
  <si>
    <t>3WE3032 Cloudspike XC</t>
  </si>
  <si>
    <t>Cloudsurfer Next</t>
  </si>
  <si>
    <t>3ME3002</t>
  </si>
  <si>
    <t>3ME30024597</t>
  </si>
  <si>
    <t>Cloudgo 2-001</t>
  </si>
  <si>
    <t>3ME3002 Cloudsurfer Next</t>
  </si>
  <si>
    <t>FTW-EXTD M</t>
  </si>
  <si>
    <t>PR - D</t>
  </si>
  <si>
    <t>3WE3005</t>
  </si>
  <si>
    <t>3WE30053262</t>
  </si>
  <si>
    <t>Cloudgo 2-002</t>
  </si>
  <si>
    <t>3WE3005 Cloudsurfer Next</t>
  </si>
  <si>
    <t>FTW-EXTD W</t>
  </si>
  <si>
    <t>3MG1102</t>
  </si>
  <si>
    <t>3MG11020117</t>
  </si>
  <si>
    <t>JD</t>
  </si>
  <si>
    <t>3KG1006</t>
  </si>
  <si>
    <t>3KG10062042</t>
  </si>
  <si>
    <t>3KG1005</t>
  </si>
  <si>
    <t>Cloud Play</t>
  </si>
  <si>
    <t>3KD1143</t>
  </si>
  <si>
    <t>3KD11434813</t>
  </si>
  <si>
    <t>Cloud Kid</t>
  </si>
  <si>
    <t>3KD1143 Cloud Play</t>
  </si>
  <si>
    <t>Youth</t>
  </si>
  <si>
    <t>Cloudleap Youth</t>
  </si>
  <si>
    <t>3YF1004</t>
  </si>
  <si>
    <t>3YF10044662</t>
  </si>
  <si>
    <t>CloudDot Youth v2</t>
  </si>
  <si>
    <t>3YF1004 Cloudleap</t>
  </si>
  <si>
    <t>FTW-Y</t>
  </si>
  <si>
    <t>3YF3005</t>
  </si>
  <si>
    <t>3YF30051043</t>
  </si>
  <si>
    <t xml:space="preserve"> Foot Locker</t>
  </si>
  <si>
    <t>3YG1025</t>
  </si>
  <si>
    <t>3YG10250106</t>
  </si>
  <si>
    <t>Cloudsurfer Next Wide</t>
  </si>
  <si>
    <t>3ME3019</t>
  </si>
  <si>
    <t>3ME30190106</t>
  </si>
  <si>
    <t>Cloudgo 2 Wide-001</t>
  </si>
  <si>
    <t>3ME3019 Cloudsurfer Next Wide</t>
  </si>
  <si>
    <t>3WE3020</t>
  </si>
  <si>
    <t>3WE30200106</t>
  </si>
  <si>
    <t>Cloudgo 2 Wide-002</t>
  </si>
  <si>
    <t>3WE3020 Cloudsurfer Next Wide</t>
  </si>
  <si>
    <t>Cloudvista 2</t>
  </si>
  <si>
    <t>3ME3011</t>
  </si>
  <si>
    <t>3ME30113427</t>
  </si>
  <si>
    <t>3ME3011 Cloudvista 2</t>
  </si>
  <si>
    <t>3WE3013</t>
  </si>
  <si>
    <t>3WE30130106</t>
  </si>
  <si>
    <t>3WE3013 Cloudvista 2</t>
  </si>
  <si>
    <t>3MG1101</t>
  </si>
  <si>
    <t>3MG11014931</t>
  </si>
  <si>
    <t>3MG11011080</t>
  </si>
  <si>
    <t>3WG1090</t>
  </si>
  <si>
    <t>3WG10902574</t>
  </si>
  <si>
    <t>3YF3007</t>
  </si>
  <si>
    <t>3YF30073404</t>
  </si>
  <si>
    <t>THE ROGER Kids</t>
  </si>
  <si>
    <t>3KE1001</t>
  </si>
  <si>
    <t>3KE10013286</t>
  </si>
  <si>
    <t>Roger Kids</t>
  </si>
  <si>
    <t>3KE1001 THE ROGER Kids</t>
  </si>
  <si>
    <t>Cloud Sky</t>
  </si>
  <si>
    <t>3YD1144</t>
  </si>
  <si>
    <t>3YD11444815</t>
  </si>
  <si>
    <t>Cloud Teen</t>
  </si>
  <si>
    <t>3YD1144 Cloud Sky</t>
  </si>
  <si>
    <t>Cloudhero Waterproof</t>
  </si>
  <si>
    <t>3KE1003</t>
  </si>
  <si>
    <t>3KE10033142</t>
  </si>
  <si>
    <t>Cloudvista Low Kids</t>
  </si>
  <si>
    <t>3KE1003 Cloudhero Waterproof</t>
  </si>
  <si>
    <t>Black Beige</t>
  </si>
  <si>
    <t>Cloudswift Kids</t>
  </si>
  <si>
    <t>3KF1004</t>
  </si>
  <si>
    <t>3KF10044334</t>
  </si>
  <si>
    <t>Swift Kids v2 EL</t>
  </si>
  <si>
    <t>3KF1004 Cloudswift Kids</t>
  </si>
  <si>
    <t>3KG1004</t>
  </si>
  <si>
    <t>3KG10042139</t>
  </si>
  <si>
    <t>3KF3002</t>
  </si>
  <si>
    <t>3KF30022147</t>
  </si>
  <si>
    <t>3WG10904932</t>
  </si>
  <si>
    <t>3WG10904933</t>
  </si>
  <si>
    <t>THE ROGER Advantage</t>
  </si>
  <si>
    <t>3MF3064</t>
  </si>
  <si>
    <t>3MF30640148</t>
  </si>
  <si>
    <t>THE ROGER Advantage 25 V1</t>
  </si>
  <si>
    <t>3MF3064 THE ROGER Advantage</t>
  </si>
  <si>
    <t>White | Navy</t>
  </si>
  <si>
    <t>3WF3039</t>
  </si>
  <si>
    <t>3WF30392349</t>
  </si>
  <si>
    <t>3WF3039 THE ROGER Advantage</t>
  </si>
  <si>
    <t>3MG1113</t>
  </si>
  <si>
    <t>3MG11133374</t>
  </si>
  <si>
    <t>3WG1099</t>
  </si>
  <si>
    <t>3WG10994821</t>
  </si>
  <si>
    <t>Cloud 6 Coast</t>
  </si>
  <si>
    <t>3MF1003</t>
  </si>
  <si>
    <t>3MF10033427</t>
  </si>
  <si>
    <t>3MF1003 Cloud 6 Coast</t>
  </si>
  <si>
    <t>3WF1002</t>
  </si>
  <si>
    <t>3WF10020813</t>
  </si>
  <si>
    <t>3WF1002 Cloud 6 Coast</t>
  </si>
  <si>
    <t>Cloud 6 Push</t>
  </si>
  <si>
    <t>3MF1005</t>
  </si>
  <si>
    <t>3MF10050522</t>
  </si>
  <si>
    <t>Cloud 6 Run</t>
  </si>
  <si>
    <t>3MF1005 Cloud 6 Push</t>
  </si>
  <si>
    <t>3WF1004</t>
  </si>
  <si>
    <t>3WF10040522</t>
  </si>
  <si>
    <t>3WF1004 Cloud 6 Push</t>
  </si>
  <si>
    <t>Cloud 6 Versa</t>
  </si>
  <si>
    <t>3MF1004</t>
  </si>
  <si>
    <t>3MF10044119</t>
  </si>
  <si>
    <t>3MF1004 Cloud 6 Versa</t>
  </si>
  <si>
    <t>3WF1003</t>
  </si>
  <si>
    <t>3WF10034119</t>
  </si>
  <si>
    <t>3WF1003 Cloud 6 Versa</t>
  </si>
  <si>
    <t>Cloudcore 2</t>
  </si>
  <si>
    <t>3MF1055</t>
  </si>
  <si>
    <t>EMEA SMU</t>
  </si>
  <si>
    <t>3WF1044</t>
  </si>
  <si>
    <t>Cloudnova 2</t>
  </si>
  <si>
    <t>3ME3021</t>
  </si>
  <si>
    <t>3ME30210683</t>
  </si>
  <si>
    <t>Cloudnova 2.0</t>
  </si>
  <si>
    <t>3ME3021 Cloudnova 2</t>
  </si>
  <si>
    <t>3WE3022</t>
  </si>
  <si>
    <t>3WE30222923</t>
  </si>
  <si>
    <t>3WE3022 Cloudnova 2</t>
  </si>
  <si>
    <t>3MG1115</t>
  </si>
  <si>
    <t>3MG11153374</t>
  </si>
  <si>
    <t>3WG1100</t>
  </si>
  <si>
    <t>3WG11004821</t>
  </si>
  <si>
    <t>3MG1108</t>
  </si>
  <si>
    <t>3MG11080106</t>
  </si>
  <si>
    <t>3WG1093</t>
  </si>
  <si>
    <t>3WG10930924</t>
  </si>
  <si>
    <t>Cloudnova Rift</t>
  </si>
  <si>
    <t>3MF3015</t>
  </si>
  <si>
    <t>3MF30151014</t>
  </si>
  <si>
    <t>Cloudnva Rift 2</t>
  </si>
  <si>
    <t>3MF3015 Cloudnova Rift</t>
  </si>
  <si>
    <t>Grey</t>
  </si>
  <si>
    <t>3WF3007</t>
  </si>
  <si>
    <t>3WF30071014</t>
  </si>
  <si>
    <t>Cloudnova Rift 2</t>
  </si>
  <si>
    <t>3WF3007 Cloudnova Rift</t>
  </si>
  <si>
    <t>Cloudnova X</t>
  </si>
  <si>
    <t>3ME3041</t>
  </si>
  <si>
    <t>3ME30413007</t>
  </si>
  <si>
    <t>Train</t>
  </si>
  <si>
    <t>Cloudnova Flux 2</t>
  </si>
  <si>
    <t>3ME3041 Cloudnova X</t>
  </si>
  <si>
    <t>3WE3041</t>
  </si>
  <si>
    <t>3WE30414807</t>
  </si>
  <si>
    <t>3WE3041 Cloudnova X</t>
  </si>
  <si>
    <t>Cloudpulse 2</t>
  </si>
  <si>
    <t>3WG1014</t>
  </si>
  <si>
    <t>3WG10144770</t>
  </si>
  <si>
    <t>Pulse 2</t>
  </si>
  <si>
    <t>3WG1014 Cloudpulse 2</t>
  </si>
  <si>
    <t>PTR - C</t>
  </si>
  <si>
    <t>3MG1015</t>
  </si>
  <si>
    <t>3MG10150462</t>
  </si>
  <si>
    <t>Cloudsurfer 2</t>
  </si>
  <si>
    <t>3MF1012</t>
  </si>
  <si>
    <t>3MF10120074</t>
  </si>
  <si>
    <t>3MF1012 Cloudsurfer 2</t>
  </si>
  <si>
    <t>PR - C</t>
  </si>
  <si>
    <t>3WF1010</t>
  </si>
  <si>
    <t>3WF10102143</t>
  </si>
  <si>
    <t>3WF1010 Cloudsurfer 2</t>
  </si>
  <si>
    <t>Cloudsurfer 2 Wide</t>
  </si>
  <si>
    <t>3MF3102</t>
  </si>
  <si>
    <t>3MF31023334</t>
  </si>
  <si>
    <t>3MF3102 Cloudsurfer 2 Wide</t>
  </si>
  <si>
    <t>3WF3077</t>
  </si>
  <si>
    <t>3WF30772143</t>
  </si>
  <si>
    <t>3WF3077 Cloudsurfer 2 Wide</t>
  </si>
  <si>
    <t>Cloudhorizon 2 WP</t>
  </si>
  <si>
    <t>3MG1021</t>
  </si>
  <si>
    <t>3MG10211043</t>
  </si>
  <si>
    <t>3MG1021 Cloudhorizon 2 WP</t>
  </si>
  <si>
    <t>3WG1020</t>
  </si>
  <si>
    <t>3WG10204792</t>
  </si>
  <si>
    <t>3WG1020 Cloudhorizon 2 WP</t>
  </si>
  <si>
    <t>Cloudswift 4</t>
  </si>
  <si>
    <t>3MF1013</t>
  </si>
  <si>
    <t>3MF10131014</t>
  </si>
  <si>
    <t>3MF1013 Cloudswift 4</t>
  </si>
  <si>
    <t>3WF1011</t>
  </si>
  <si>
    <t>3WF10113219</t>
  </si>
  <si>
    <t>3WF1011 Cloudswift 4</t>
  </si>
  <si>
    <t>3MG1096</t>
  </si>
  <si>
    <t>3MG10964922</t>
  </si>
  <si>
    <t>3MG10961591</t>
  </si>
  <si>
    <t>3MG10961079</t>
  </si>
  <si>
    <t>3MG10960299</t>
  </si>
  <si>
    <t>3WG1086</t>
  </si>
  <si>
    <t>3WG10863290</t>
  </si>
  <si>
    <t>Cloudswift 4 AD</t>
  </si>
  <si>
    <t>3MF1057</t>
  </si>
  <si>
    <t>3MF10571043</t>
  </si>
  <si>
    <t>Cloudswift 4 AD-001</t>
  </si>
  <si>
    <t>3MF1057 Cloudswift 4 AD</t>
  </si>
  <si>
    <t>PAD - D, PR - D</t>
  </si>
  <si>
    <t>3WF1045</t>
  </si>
  <si>
    <t>3WF10451200</t>
  </si>
  <si>
    <t>Cloudswift 4 AD-002</t>
  </si>
  <si>
    <t>3WF1045 Cloudswift 4 AD</t>
  </si>
  <si>
    <t>3MG1097</t>
  </si>
  <si>
    <t>3MG10970106</t>
  </si>
  <si>
    <t>Cloudtilt</t>
  </si>
  <si>
    <t>3ME1010</t>
  </si>
  <si>
    <t>3ME10102531</t>
  </si>
  <si>
    <t>Apex</t>
  </si>
  <si>
    <t>3ME1010 Cloudtilt</t>
  </si>
  <si>
    <t>THE ROGER CH Pro Youth</t>
  </si>
  <si>
    <t>3YE1001</t>
  </si>
  <si>
    <t>3YE10014827</t>
  </si>
  <si>
    <t>Roger Pro Youth</t>
  </si>
  <si>
    <t>3YE1001 THE ROGER CH Pro Youth</t>
  </si>
  <si>
    <t>blue upper, rubber sole</t>
  </si>
  <si>
    <t>3WE1005</t>
  </si>
  <si>
    <t>3WE10052531</t>
  </si>
  <si>
    <t>3WE1005 Cloudtilt</t>
  </si>
  <si>
    <t>3MG1098</t>
  </si>
  <si>
    <t>3MG10980117</t>
  </si>
  <si>
    <t>3MG10980813</t>
  </si>
  <si>
    <t>3MG10980299</t>
  </si>
  <si>
    <t>THE ROGER Youth</t>
  </si>
  <si>
    <t>3YG1003</t>
  </si>
  <si>
    <t>3YG10034460</t>
  </si>
  <si>
    <t>Roger Youth v2</t>
  </si>
  <si>
    <t>3YG1003 THE ROGER Youth</t>
  </si>
  <si>
    <t>Cloudhero Mid Waterproof</t>
  </si>
  <si>
    <t>3KD3001</t>
  </si>
  <si>
    <t>3KD30014816</t>
  </si>
  <si>
    <t>Cloudvista Mid Kids</t>
  </si>
  <si>
    <t>3KD3001 Cloudhero Mid Waterproof</t>
  </si>
  <si>
    <t>3MG10981043</t>
  </si>
  <si>
    <t>3WG1087</t>
  </si>
  <si>
    <t>3WG10873205</t>
  </si>
  <si>
    <t>3WG10874930</t>
  </si>
  <si>
    <t>3WG10870250</t>
  </si>
  <si>
    <t>3MF3112</t>
  </si>
  <si>
    <t>Cloudtilt Remix</t>
  </si>
  <si>
    <t>3MG1027</t>
  </si>
  <si>
    <t>3MG10271430</t>
  </si>
  <si>
    <t>3MG1027 Cloudtilt Remix</t>
  </si>
  <si>
    <t>OREO</t>
  </si>
  <si>
    <t>3WG1024</t>
  </si>
  <si>
    <t>3WG10241043</t>
  </si>
  <si>
    <t>3WG1024 Cloudtilt Remix</t>
  </si>
  <si>
    <t>Triple Black</t>
  </si>
  <si>
    <t>3MG1129</t>
  </si>
  <si>
    <t>3MG11295211</t>
  </si>
  <si>
    <t>3WG1108</t>
  </si>
  <si>
    <t>3WG11085212</t>
  </si>
  <si>
    <t>3WG1113</t>
  </si>
  <si>
    <t>3WG11135279</t>
  </si>
  <si>
    <t>DC</t>
  </si>
  <si>
    <t>THE ROGER ADV Pro</t>
  </si>
  <si>
    <t>3MF1027</t>
  </si>
  <si>
    <t>3MF10271200</t>
  </si>
  <si>
    <t>THE ROGER Spin 2</t>
  </si>
  <si>
    <t>3MF1027 THE ROGER ADV Pro</t>
  </si>
  <si>
    <t>PT - C</t>
  </si>
  <si>
    <t>3WF1018</t>
  </si>
  <si>
    <t>3WF10180753</t>
  </si>
  <si>
    <t>3WF1018 THE ROGER ADV Pro</t>
  </si>
  <si>
    <t>THE ROGER ADV Pro Clay</t>
  </si>
  <si>
    <t>3MF1097</t>
  </si>
  <si>
    <t>3MF10974470</t>
  </si>
  <si>
    <t>THE ROGER Advantage Pro Clay</t>
  </si>
  <si>
    <t>3MF1097 THE ROGER ADV Pro Clay</t>
  </si>
  <si>
    <t>3WF1071</t>
  </si>
  <si>
    <t>3WF10714877</t>
  </si>
  <si>
    <t>3WF1071 THE ROGER ADV Pro Clay</t>
  </si>
  <si>
    <t>THE ROGER Clubhouse Ace</t>
  </si>
  <si>
    <t>3MF3081</t>
  </si>
  <si>
    <t>3MF30813387</t>
  </si>
  <si>
    <t>THE ROGER Clubhouse Suede</t>
  </si>
  <si>
    <t>3MF3081 THE ROGER Clubhouse Ace</t>
  </si>
  <si>
    <t>3WF3058</t>
  </si>
  <si>
    <t>3WF30583387</t>
  </si>
  <si>
    <t>3WF3058 THE ROGER Clubhouse Ace</t>
  </si>
  <si>
    <t>THE ROGER Clubhouse Pro</t>
  </si>
  <si>
    <t>3MD3003</t>
  </si>
  <si>
    <t>3MD30030202</t>
  </si>
  <si>
    <t>The Roger Clubhouse Pro</t>
  </si>
  <si>
    <t>3MD3003 THE ROGER Clubhouse Pro</t>
  </si>
  <si>
    <t>PAD SS - C, PT - C</t>
  </si>
  <si>
    <t>3WD3005</t>
  </si>
  <si>
    <t>3WD30050202</t>
  </si>
  <si>
    <t>3WD3005 THE ROGER Clubhouse Pro</t>
  </si>
  <si>
    <t>THE ROGER Wildcard</t>
  </si>
  <si>
    <t>3MG1037</t>
  </si>
  <si>
    <t>3MG10374758</t>
  </si>
  <si>
    <t>THE ROGER Court TN ver. 2</t>
  </si>
  <si>
    <t>3MG1037 THE ROGER Wildcard</t>
  </si>
  <si>
    <t>3WG1032</t>
  </si>
  <si>
    <t>3WG10322491</t>
  </si>
  <si>
    <t>3WG1032 THE ROGER Wildcard</t>
  </si>
  <si>
    <t>3YE1003</t>
  </si>
  <si>
    <t>3YE10032130</t>
  </si>
  <si>
    <t>Cloudvista Low Youth</t>
  </si>
  <si>
    <t>3YE1003 Cloudhero Waterproof</t>
  </si>
  <si>
    <t>black</t>
  </si>
  <si>
    <t>Cloudrunner 2 Waterproof</t>
  </si>
  <si>
    <t>3ME1015</t>
  </si>
  <si>
    <t>3ME10152130</t>
  </si>
  <si>
    <t>Cloudrunner 3 WP</t>
  </si>
  <si>
    <t>3MG1010</t>
  </si>
  <si>
    <t>3MG1010 Cloudrunner 3 WP</t>
  </si>
  <si>
    <t>3MG10104422</t>
  </si>
  <si>
    <t>Runner WP 3 moved to FW26</t>
  </si>
  <si>
    <t>3WE1014</t>
  </si>
  <si>
    <t>3WE10142130</t>
  </si>
  <si>
    <t>3WG1008</t>
  </si>
  <si>
    <t>3WG1008 Cloudrunner 3 WP</t>
  </si>
  <si>
    <t>3WG10081124</t>
  </si>
  <si>
    <t>3MG1110</t>
  </si>
  <si>
    <t>3MG11100015</t>
  </si>
  <si>
    <t>3WG1095</t>
  </si>
  <si>
    <t>3WG10954913</t>
  </si>
  <si>
    <t>Cloudflyer 5</t>
  </si>
  <si>
    <t>3ME3001</t>
  </si>
  <si>
    <t>3ME30012774</t>
  </si>
  <si>
    <t>Cloudflyer 5-001</t>
  </si>
  <si>
    <t>3ME3001 Cloudflyer 5</t>
  </si>
  <si>
    <t>3WE3004</t>
  </si>
  <si>
    <t>3WE30042774</t>
  </si>
  <si>
    <t>Cloudflyer 5-002</t>
  </si>
  <si>
    <t>3WE3004 Cloudflyer 5</t>
  </si>
  <si>
    <t>Cloudrunner 3</t>
  </si>
  <si>
    <t>3MG1007</t>
  </si>
  <si>
    <t>3MG10074422</t>
  </si>
  <si>
    <t>Cloudrunner 3 V1</t>
  </si>
  <si>
    <t>3MG1007 Cloudrunner 3</t>
  </si>
  <si>
    <t>3WG1005</t>
  </si>
  <si>
    <t>3WG10054686</t>
  </si>
  <si>
    <t>3WG1005 Cloudrunner 3</t>
  </si>
  <si>
    <t>Cloudpulse Pro</t>
  </si>
  <si>
    <t>3MF3032</t>
  </si>
  <si>
    <t>3MF30320462</t>
  </si>
  <si>
    <t>Cloudatom- V2</t>
  </si>
  <si>
    <t>3MF3032 Cloudpulse Pro</t>
  </si>
  <si>
    <t>White</t>
  </si>
  <si>
    <t>3WF3019</t>
  </si>
  <si>
    <t>3WF30190080</t>
  </si>
  <si>
    <t>3WF3019 Cloudpulse Pro</t>
  </si>
  <si>
    <t>Black</t>
  </si>
  <si>
    <t>Cloudrunner 3 Wide</t>
  </si>
  <si>
    <t>3MG1009</t>
  </si>
  <si>
    <t>3MG10090813</t>
  </si>
  <si>
    <t>3MG1009 Cloudrunner 3 Wide</t>
  </si>
  <si>
    <t>3WG1007</t>
  </si>
  <si>
    <t>3WG10070924</t>
  </si>
  <si>
    <t>3WG1007 Cloudrunner 3 Wide</t>
  </si>
  <si>
    <t>Cloudvista 2 Waterproof</t>
  </si>
  <si>
    <t>3ME3014</t>
  </si>
  <si>
    <t>3ME30141075</t>
  </si>
  <si>
    <t>3ME3014 Cloudvista 2 Waterproof</t>
  </si>
  <si>
    <t>3WE3016</t>
  </si>
  <si>
    <t>3WE30162734</t>
  </si>
  <si>
    <t>3WE3016 Cloudvista 2 Waterproof</t>
  </si>
  <si>
    <t>THE ROGER Clubhouse Mid</t>
  </si>
  <si>
    <t>3MF3061</t>
  </si>
  <si>
    <t>3MF30614895</t>
  </si>
  <si>
    <t>THE ROGER Clubhouse 2 Mid</t>
  </si>
  <si>
    <t>3MF3061 THE ROGER Clubhouse Mid</t>
  </si>
  <si>
    <t>3WF3034</t>
  </si>
  <si>
    <t>3WF30343598</t>
  </si>
  <si>
    <t>3WF3034 THE ROGER Clubhouse Mid</t>
  </si>
  <si>
    <t>Cloud 6 Quest WP</t>
  </si>
  <si>
    <t>3MG1042</t>
  </si>
  <si>
    <t>3MG10424660</t>
  </si>
  <si>
    <t>Cloud 6 AT WP</t>
  </si>
  <si>
    <t>3MG1042 Cloud 6 Quest WP</t>
  </si>
  <si>
    <t>3WG1035</t>
  </si>
  <si>
    <t>3WG10354747</t>
  </si>
  <si>
    <t>3WG1035 Cloud 6 Quest WP</t>
  </si>
  <si>
    <t>Cloudflow 5</t>
  </si>
  <si>
    <t>3MF1011</t>
  </si>
  <si>
    <t>3MF10114851</t>
  </si>
  <si>
    <t>Cloudflow 5 (V1)</t>
  </si>
  <si>
    <t>3MF1011 Cloudflow 5</t>
  </si>
  <si>
    <t>3WF1009</t>
  </si>
  <si>
    <t>3WF10091043</t>
  </si>
  <si>
    <t>3WF1009 Cloudflow 5</t>
  </si>
  <si>
    <t>Cloudmonster 1</t>
  </si>
  <si>
    <t>3MF3074</t>
  </si>
  <si>
    <t>3MF30741057</t>
  </si>
  <si>
    <t>3MF3074 Cloudmonster 1</t>
  </si>
  <si>
    <t>3WF3048</t>
  </si>
  <si>
    <t>3WF30481043</t>
  </si>
  <si>
    <t>3WF3048 Cloudmonster 1</t>
  </si>
  <si>
    <t>3MG1118</t>
  </si>
  <si>
    <t>3MG11181200</t>
  </si>
  <si>
    <t>3MG11180813</t>
  </si>
  <si>
    <t>3MG11181043</t>
  </si>
  <si>
    <t>3MG11180106</t>
  </si>
  <si>
    <t>3MG11184922</t>
  </si>
  <si>
    <t>3WG1103</t>
  </si>
  <si>
    <t>3WG11030813</t>
  </si>
  <si>
    <t>3YG1008</t>
  </si>
  <si>
    <t>3YG10080702</t>
  </si>
  <si>
    <t>3YF3006</t>
  </si>
  <si>
    <t>3YF30060818</t>
  </si>
  <si>
    <t>Cloudnova Kids</t>
  </si>
  <si>
    <t>3KF3001</t>
  </si>
  <si>
    <t>3KF30010106</t>
  </si>
  <si>
    <t>3KF3001 Cloudnova Kids</t>
  </si>
  <si>
    <t>Cloudswift Youth</t>
  </si>
  <si>
    <t>3YF1001</t>
  </si>
  <si>
    <t>3YF10014825</t>
  </si>
  <si>
    <t>Swift Youth</t>
  </si>
  <si>
    <t>3YF1001 Cloudswift Youth</t>
  </si>
  <si>
    <t>3YG1006</t>
  </si>
  <si>
    <t>3YG10062139</t>
  </si>
  <si>
    <t>3WG11034923</t>
  </si>
  <si>
    <t>3WG11032574</t>
  </si>
  <si>
    <t>Cloudmonster Void</t>
  </si>
  <si>
    <t>3MG1091</t>
  </si>
  <si>
    <t>3MG10914754</t>
  </si>
  <si>
    <t>Cloudmonster Void- Adjusted Fit</t>
  </si>
  <si>
    <t>3MG1091 Cloudmonster Void</t>
  </si>
  <si>
    <t>3WG1081</t>
  </si>
  <si>
    <t>3WG10814415</t>
  </si>
  <si>
    <t>3WG1081 Cloudmonster Void</t>
  </si>
  <si>
    <t>3MG1109</t>
  </si>
  <si>
    <t>3MG11094927</t>
  </si>
  <si>
    <t>3WG1094</t>
  </si>
  <si>
    <t>3WG10944928</t>
  </si>
  <si>
    <t>3MG1100</t>
  </si>
  <si>
    <t>3MG11004924</t>
  </si>
  <si>
    <t>3MG11004925</t>
  </si>
  <si>
    <t>3WG1089</t>
  </si>
  <si>
    <t>3WG10894926</t>
  </si>
  <si>
    <t>3WG10893205</t>
  </si>
  <si>
    <t>3WG10894180</t>
  </si>
  <si>
    <t>3WG10890981</t>
  </si>
  <si>
    <t>Cloudrock Low WP</t>
  </si>
  <si>
    <t>3MF1025</t>
  </si>
  <si>
    <t>3MF10253334</t>
  </si>
  <si>
    <t>Cloudrock</t>
  </si>
  <si>
    <t>Cloudrock 3 Low W</t>
  </si>
  <si>
    <t>3MF1025 Cloudrock Low WP</t>
  </si>
  <si>
    <t>PO - C</t>
  </si>
  <si>
    <t>3WF1014</t>
  </si>
  <si>
    <t>3WF10143334</t>
  </si>
  <si>
    <t>3WF1014 Cloudrock Low WP</t>
  </si>
  <si>
    <t>Cloudspike Citius 2 LS</t>
  </si>
  <si>
    <t>3UG1002</t>
  </si>
  <si>
    <t>3UG10024849</t>
  </si>
  <si>
    <t>3UG1002 Cloudspike Citius 2 LS</t>
  </si>
  <si>
    <t>FTW-U</t>
  </si>
  <si>
    <t>Cloudsurfer Max</t>
  </si>
  <si>
    <t>3MF3043</t>
  </si>
  <si>
    <t>3MF30434287</t>
  </si>
  <si>
    <t>Cloudsurfer Eclipse</t>
  </si>
  <si>
    <t>3MF3043 Cloudsurfer Max</t>
  </si>
  <si>
    <t>3YG10060070</t>
  </si>
  <si>
    <t>3YG10060664</t>
  </si>
  <si>
    <t>3YG10061043</t>
  </si>
  <si>
    <t>3YG10060299</t>
  </si>
  <si>
    <t>3YF3004</t>
  </si>
  <si>
    <t>3YF30040666</t>
  </si>
  <si>
    <t>3YD3002</t>
  </si>
  <si>
    <t>3YD30024817</t>
  </si>
  <si>
    <t>Cloudvista Mid Youth</t>
  </si>
  <si>
    <t>3YD3002 Cloudhero Mid Waterproof</t>
  </si>
  <si>
    <t>Cloudnova Youth</t>
  </si>
  <si>
    <t>3YF3003</t>
  </si>
  <si>
    <t>3YF30034332</t>
  </si>
  <si>
    <t>CloudNova Youth 'DBG' - v2</t>
  </si>
  <si>
    <t>3YF3003 Cloudnova Youth</t>
  </si>
  <si>
    <t>Triple White + Grey RU</t>
  </si>
  <si>
    <t>3YG1012</t>
  </si>
  <si>
    <t>3YG10124929</t>
  </si>
  <si>
    <t>Cloudsurfer Youth</t>
  </si>
  <si>
    <t>3YG1005</t>
  </si>
  <si>
    <t>3YG10054476</t>
  </si>
  <si>
    <t>Surfer Youth v3</t>
  </si>
  <si>
    <t>3YG1005 Cloudsurfer Youth</t>
  </si>
  <si>
    <t>3YG1007</t>
  </si>
  <si>
    <t>3YG10070070</t>
  </si>
  <si>
    <t>3WF3022</t>
  </si>
  <si>
    <t>3WF30224289</t>
  </si>
  <si>
    <t>3WF3022 Cloudsurfer Max</t>
  </si>
  <si>
    <t>3MG1139</t>
  </si>
  <si>
    <t>3MG11391032</t>
  </si>
  <si>
    <t>3WG1115</t>
  </si>
  <si>
    <t xml:space="preserve"> DSG</t>
  </si>
  <si>
    <t>Cloudsurfer Max Wide</t>
  </si>
  <si>
    <t>3MF3080</t>
  </si>
  <si>
    <t>3MF30801200</t>
  </si>
  <si>
    <t>3MF3080 Cloudsurfer Max Wide</t>
  </si>
  <si>
    <t>3WF3057</t>
  </si>
  <si>
    <t>3WF30571200</t>
  </si>
  <si>
    <t>3WF3057 Cloudsurfer Max Wide</t>
  </si>
  <si>
    <t>Cloudsurfer Trail 2</t>
  </si>
  <si>
    <t>3MF3022</t>
  </si>
  <si>
    <t>3MF30223651</t>
  </si>
  <si>
    <t>3MF3022 Cloudsurfer Trail 2</t>
  </si>
  <si>
    <t>3WF3010</t>
  </si>
  <si>
    <t>3WF30103660</t>
  </si>
  <si>
    <t>3WF3010 Cloudsurfer Trail 2</t>
  </si>
  <si>
    <t>PO - A, PO - B, PO - C</t>
  </si>
  <si>
    <t>Cloudswift Max</t>
  </si>
  <si>
    <t>3MG1046</t>
  </si>
  <si>
    <t>3MG10461591</t>
  </si>
  <si>
    <t>Cloudswift Max V1</t>
  </si>
  <si>
    <t>3MG1046 Cloudswift Amp</t>
  </si>
  <si>
    <t>3WG1039</t>
  </si>
  <si>
    <t>3WG10394884</t>
  </si>
  <si>
    <t>3WG1039 Cloudswift Amp</t>
  </si>
  <si>
    <t>3MG1103</t>
  </si>
  <si>
    <t>3MG11030080</t>
  </si>
  <si>
    <t>3MG11030688</t>
  </si>
  <si>
    <t>3MG11030578</t>
  </si>
  <si>
    <t>3WG1114</t>
  </si>
  <si>
    <t>3WG11144290</t>
  </si>
  <si>
    <t>Cloudtilt Moon</t>
  </si>
  <si>
    <t>3MF3067</t>
  </si>
  <si>
    <t>3MF30674717</t>
  </si>
  <si>
    <t>3WF3042</t>
  </si>
  <si>
    <t>3WF30422820</t>
  </si>
  <si>
    <t>Cloudsurfer Trail 2 WP</t>
  </si>
  <si>
    <t>3MF3024</t>
  </si>
  <si>
    <t>3MF30243318</t>
  </si>
  <si>
    <t>3MF3024 Cloudsurfer Trail 2 WP</t>
  </si>
  <si>
    <t>3WF3012</t>
  </si>
  <si>
    <t>3WF30123318</t>
  </si>
  <si>
    <t>3WF3012 Cloudsurfer Trail 2 WP</t>
  </si>
  <si>
    <t>3MG1104</t>
  </si>
  <si>
    <t>3MG11040813</t>
  </si>
  <si>
    <t>3MG11040264</t>
  </si>
  <si>
    <t>3MG11040688</t>
  </si>
  <si>
    <t>Cloudmonster 3</t>
  </si>
  <si>
    <t>3MG1005</t>
  </si>
  <si>
    <t>3MG10050726</t>
  </si>
  <si>
    <t>Cloudmonster 3 V1</t>
  </si>
  <si>
    <t>3MG1005 Cloudmonster 3</t>
  </si>
  <si>
    <t>additional SKU</t>
  </si>
  <si>
    <t>3WG1003</t>
  </si>
  <si>
    <t>3WG10034859</t>
  </si>
  <si>
    <t>3WG1003 Cloudmonster 3</t>
  </si>
  <si>
    <t>3MG1106</t>
  </si>
  <si>
    <t>3MG11060082</t>
  </si>
  <si>
    <t>APAC special</t>
  </si>
  <si>
    <t>3WG1091</t>
  </si>
  <si>
    <t>3WG10914921</t>
  </si>
  <si>
    <t>3MG1111</t>
  </si>
  <si>
    <t>3MG11110106</t>
  </si>
  <si>
    <t>3WG1096</t>
  </si>
  <si>
    <t>3WG10960106</t>
  </si>
  <si>
    <t>Cloudmonster 3 Wide</t>
  </si>
  <si>
    <t>3MG1093</t>
  </si>
  <si>
    <t>3MG10931043</t>
  </si>
  <si>
    <t>Cloudmonster 3 Wide-001</t>
  </si>
  <si>
    <t>3MG1093 Cloudmonster 3 Wide</t>
  </si>
  <si>
    <t>3xBlack</t>
  </si>
  <si>
    <t>3WG1083</t>
  </si>
  <si>
    <t>3WG10831043</t>
  </si>
  <si>
    <t>Cloudmonster 3 Wide-002</t>
  </si>
  <si>
    <t>3WG1083 Cloudmonster 3 Wide</t>
  </si>
  <si>
    <t>Cloudstorm</t>
  </si>
  <si>
    <t>3MF3065</t>
  </si>
  <si>
    <t>3MF30654838</t>
  </si>
  <si>
    <t>3MF3065 Cloudstorm</t>
  </si>
  <si>
    <t>PURPLE/KHAKI</t>
  </si>
  <si>
    <t>PO - B</t>
  </si>
  <si>
    <t>3WF3037</t>
  </si>
  <si>
    <t>3WF30371043</t>
  </si>
  <si>
    <t>3WF3037 Cloudstorm</t>
  </si>
  <si>
    <t>TRIPLE BLACK</t>
  </si>
  <si>
    <t>Cloudultra 3</t>
  </si>
  <si>
    <t>3MF3023</t>
  </si>
  <si>
    <t>3MF30234788</t>
  </si>
  <si>
    <t>Cloudultra</t>
  </si>
  <si>
    <t>3MF3023 Cloudultra 3</t>
  </si>
  <si>
    <t>High rise | Ice to be uploaded</t>
  </si>
  <si>
    <t>3WF3011</t>
  </si>
  <si>
    <t>3WF30111043</t>
  </si>
  <si>
    <t>3WF3011 Cloudultra 3</t>
  </si>
  <si>
    <t>Cloudultra Peak</t>
  </si>
  <si>
    <t>3MG1038</t>
  </si>
  <si>
    <t>3MG10384889</t>
  </si>
  <si>
    <t>3MG1038 Cloudultra Peak</t>
  </si>
  <si>
    <t>3WF3008</t>
  </si>
  <si>
    <t>3WF30084889</t>
  </si>
  <si>
    <t>3WF3008 Cloudultra Peak</t>
  </si>
  <si>
    <t>High rise | ICE to be uploaded</t>
  </si>
  <si>
    <t>THE ROGER Centre Court</t>
  </si>
  <si>
    <t>3MG1048</t>
  </si>
  <si>
    <t>3MG10484758</t>
  </si>
  <si>
    <t>THE ROGER Centre Court 26</t>
  </si>
  <si>
    <t>3MG1048 THE ROGER Centre Court</t>
  </si>
  <si>
    <t>PAD FL - B</t>
  </si>
  <si>
    <t>3WG1040</t>
  </si>
  <si>
    <t>3WG10404758</t>
  </si>
  <si>
    <t>3WG1040 THE ROGER Centre Court</t>
  </si>
  <si>
    <t>On Quantum Cap</t>
  </si>
  <si>
    <t>2UF3056</t>
  </si>
  <si>
    <t>2UF30560122</t>
  </si>
  <si>
    <t>2UF30560069</t>
  </si>
  <si>
    <t>2UF30560553</t>
  </si>
  <si>
    <t>Apparel</t>
  </si>
  <si>
    <t>Club Boxy-T</t>
  </si>
  <si>
    <t>1WF1112</t>
  </si>
  <si>
    <t>1WF11124406</t>
  </si>
  <si>
    <t>Tops</t>
  </si>
  <si>
    <t>T-Shirts</t>
  </si>
  <si>
    <t>Club</t>
  </si>
  <si>
    <t>Q2</t>
  </si>
  <si>
    <t>Short Sleeves</t>
  </si>
  <si>
    <t>Club Boxy -T Tennis W</t>
  </si>
  <si>
    <t>1WF1112 Club Boxy-T</t>
  </si>
  <si>
    <t>APP-W</t>
  </si>
  <si>
    <t>PAD - A, PAD FL - B, PAD FL - C, PAD - D, PAD SS - B, PAD SS - C, PTR - A, PTR - B, PTR - C, PTR - D</t>
  </si>
  <si>
    <t>Club T</t>
  </si>
  <si>
    <t>1ME1005</t>
  </si>
  <si>
    <t>1ME10050603</t>
  </si>
  <si>
    <t>Club T Shirt M</t>
  </si>
  <si>
    <t>1ME1005 Club T</t>
  </si>
  <si>
    <t>APP-M</t>
  </si>
  <si>
    <t>1WE1006</t>
  </si>
  <si>
    <t>1WE10060229</t>
  </si>
  <si>
    <t>Club T Shirt W</t>
  </si>
  <si>
    <t>1WE1006 Club T</t>
  </si>
  <si>
    <t>Core Bra</t>
  </si>
  <si>
    <t>1WF1006</t>
  </si>
  <si>
    <t>1WF10064479</t>
  </si>
  <si>
    <t>Bras</t>
  </si>
  <si>
    <t>1WF1006 Core Bra</t>
  </si>
  <si>
    <t>BRA-ALPHA</t>
  </si>
  <si>
    <t>PAD FL - C, PAD - D, PAD SS - C, PR - C, PR - D, PO - C, PO - D, PT - C, PT - D, PTR - C, PTR - D</t>
  </si>
  <si>
    <t>Core Glove</t>
  </si>
  <si>
    <t>2UE3051</t>
  </si>
  <si>
    <t>2UE30511291</t>
  </si>
  <si>
    <t>Gloves</t>
  </si>
  <si>
    <t>Essential Run Glove</t>
  </si>
  <si>
    <t>2UE3051 Core Glove</t>
  </si>
  <si>
    <t>ACC-U-GLOV</t>
  </si>
  <si>
    <t>Core Tank</t>
  </si>
  <si>
    <t>1ME1076</t>
  </si>
  <si>
    <t>1ME10764405</t>
  </si>
  <si>
    <t>Tanks</t>
  </si>
  <si>
    <t>Performance Tank Essential M</t>
  </si>
  <si>
    <t>1ME1076 Core Tank</t>
  </si>
  <si>
    <t>1WE1093</t>
  </si>
  <si>
    <t>1WE10930872</t>
  </si>
  <si>
    <t>Performance Tank Essential W</t>
  </si>
  <si>
    <t>1WE1093 Core Tank</t>
  </si>
  <si>
    <t>Performance Arm Sleeves</t>
  </si>
  <si>
    <t>2UF1054</t>
  </si>
  <si>
    <t>2UF10544419</t>
  </si>
  <si>
    <t>Arm Sleeves</t>
  </si>
  <si>
    <t>Run Armsleeve</t>
  </si>
  <si>
    <t>2UF1054 Performance Arm Sleeves</t>
  </si>
  <si>
    <t>ACC-U-AS-2</t>
  </si>
  <si>
    <t>Studio Crop</t>
  </si>
  <si>
    <t>1WF1241</t>
  </si>
  <si>
    <t>1WF12410229</t>
  </si>
  <si>
    <t>Crop Tops</t>
  </si>
  <si>
    <t>Studio Crop W</t>
  </si>
  <si>
    <t>1WF1241 Studio Crop</t>
  </si>
  <si>
    <t>PAD - A, PAD FL - B, PAD FL - C, PAD SS - B, PAD SS - C, PR - A, PR - B, PR - C, PTR - A, PTR - B</t>
  </si>
  <si>
    <t>Waist Pack 2L Lite</t>
  </si>
  <si>
    <t>2UE3031</t>
  </si>
  <si>
    <t>2UE30310255</t>
  </si>
  <si>
    <t>2UE3031 Waist Pack 2L Lite</t>
  </si>
  <si>
    <t>Winter Run Balaclava</t>
  </si>
  <si>
    <t>2UF3033</t>
  </si>
  <si>
    <t>2UF30332792</t>
  </si>
  <si>
    <t>2UF3033 Winter Run Balaclava</t>
  </si>
  <si>
    <t>Club-T Fade</t>
  </si>
  <si>
    <t>1MG1034</t>
  </si>
  <si>
    <t>1MG10344363</t>
  </si>
  <si>
    <t>Club-T Tennis Graphic M</t>
  </si>
  <si>
    <t>1MG1034 Club-T Fade</t>
  </si>
  <si>
    <t>PAD - A, PAD FL - B, PAD FL - C, PAD - D, PAD SS - B, PAD SS - C, PT - A, PT - B, PT - C, PT - D, PTR - A, PTR - B, PTR - C, PTR - D</t>
  </si>
  <si>
    <t>1WG1049</t>
  </si>
  <si>
    <t>1WG10494363</t>
  </si>
  <si>
    <t>Club-T Tennis Graphic W</t>
  </si>
  <si>
    <t>1WG1049 Club-T Fade</t>
  </si>
  <si>
    <t>Club-T Rhythm</t>
  </si>
  <si>
    <t>1MG1124</t>
  </si>
  <si>
    <t>1MG11244406</t>
  </si>
  <si>
    <t>Club-T Run Long  Logo Graphic M</t>
  </si>
  <si>
    <t>1MG1124 Club-T Rhythm</t>
  </si>
  <si>
    <t>1WG1184</t>
  </si>
  <si>
    <t>1WG11844390</t>
  </si>
  <si>
    <t>Club-T Run Long Logo Graphic W</t>
  </si>
  <si>
    <t>1WG1184 Club-T Rhythm</t>
  </si>
  <si>
    <t>Club-T Volt</t>
  </si>
  <si>
    <t>1MG1033</t>
  </si>
  <si>
    <t>1MG10334406</t>
  </si>
  <si>
    <t>Q1</t>
  </si>
  <si>
    <t>Club-T Run Spray   Graphic M</t>
  </si>
  <si>
    <t>1MG1033 Club-T Volt</t>
  </si>
  <si>
    <t>PAD - A, PAD FL - B, PAD FL - C, PAD - D, PAD SS - B, PAD SS - C, PR - A, PR - B, PR - C, PTR - A, PTR - B, PTR - C, PTR - D</t>
  </si>
  <si>
    <t>1WG1048</t>
  </si>
  <si>
    <t>1WG10484390</t>
  </si>
  <si>
    <t>Club-T Run Spray   Graphic W</t>
  </si>
  <si>
    <t>1WG1048 Club-T Volt</t>
  </si>
  <si>
    <t>Core 2-in-1 Crop</t>
  </si>
  <si>
    <t>1WF1007</t>
  </si>
  <si>
    <t>1WF10070773</t>
  </si>
  <si>
    <t>Core Crop Top</t>
  </si>
  <si>
    <t>1WF1007 Core 2-in-1 Crop</t>
  </si>
  <si>
    <t>Core Volt Tank</t>
  </si>
  <si>
    <t>1MG1083</t>
  </si>
  <si>
    <t>1MG10830773</t>
  </si>
  <si>
    <t>Sleeveless</t>
  </si>
  <si>
    <t>On Run Tank 2.0 M</t>
  </si>
  <si>
    <t>1MG1083 Core Volt Tank</t>
  </si>
  <si>
    <t>1WG1124</t>
  </si>
  <si>
    <t>1WG11240773</t>
  </si>
  <si>
    <t>On Run Tank Crop 2.0 W</t>
  </si>
  <si>
    <t>1WG1124 Core Volt Tank</t>
  </si>
  <si>
    <t>Focus Tank</t>
  </si>
  <si>
    <t>1MF1026</t>
  </si>
  <si>
    <t>1MF10264506</t>
  </si>
  <si>
    <t>Focus Tank M</t>
  </si>
  <si>
    <t>1MF1026 Focus Tank</t>
  </si>
  <si>
    <t>PAD - D, PR - D, PO - D, PT - D, PTR - D</t>
  </si>
  <si>
    <t>1WF1041</t>
  </si>
  <si>
    <t>1WF10414406</t>
  </si>
  <si>
    <t>Focus Tank W</t>
  </si>
  <si>
    <t>1WF1041 Focus Tank</t>
  </si>
  <si>
    <t>Merino Beanie</t>
  </si>
  <si>
    <t>2UF3010</t>
  </si>
  <si>
    <t>2UF30104394</t>
  </si>
  <si>
    <t>Merino Beanie 2.0</t>
  </si>
  <si>
    <t>2UF3010 Merino Beanie</t>
  </si>
  <si>
    <t>3" Core Shorts</t>
  </si>
  <si>
    <t>1WF1015</t>
  </si>
  <si>
    <t>1WF10150153</t>
  </si>
  <si>
    <t>Bottoms</t>
  </si>
  <si>
    <t>Shorts</t>
  </si>
  <si>
    <t>Q4</t>
  </si>
  <si>
    <t>3" Core Shorts W</t>
  </si>
  <si>
    <t>1WF1015 3" Core Shorts</t>
  </si>
  <si>
    <t>5" Core Shorts</t>
  </si>
  <si>
    <t>1MF1012</t>
  </si>
  <si>
    <t>1MF10120153</t>
  </si>
  <si>
    <t>5" Core Shorts M</t>
  </si>
  <si>
    <t>1MF1012 5" Core Shorts</t>
  </si>
  <si>
    <t>1WF1105</t>
  </si>
  <si>
    <t>1WF11050773</t>
  </si>
  <si>
    <t>5" Core Shorts W</t>
  </si>
  <si>
    <t>1WF1105 5" Core Shorts</t>
  </si>
  <si>
    <t>7" Core Shorts</t>
  </si>
  <si>
    <t>1MF1074</t>
  </si>
  <si>
    <t>1MF10740603</t>
  </si>
  <si>
    <t>7" Core Shorts M</t>
  </si>
  <si>
    <t>1MF1074 7" Core Shorts</t>
  </si>
  <si>
    <t>PAD - A, PAD FL - B, PAD FL - C, PAD - D, PAD SS - B, PAD SS - C, PR - A, PR - B, PR - C, PR - D, PO - A, PO - B, PO - C, PO - D, PT - A, PT - B, PT - C, PT - D, PTR - A, PTR - B, PTR - C, PTR - D</t>
  </si>
  <si>
    <t>9" Core Shorts</t>
  </si>
  <si>
    <t>1MF1142</t>
  </si>
  <si>
    <t>1MF11420255</t>
  </si>
  <si>
    <t>1MF1142 9" Core Shorts</t>
  </si>
  <si>
    <t>Club Collective-T</t>
  </si>
  <si>
    <t>1MG1071</t>
  </si>
  <si>
    <t>1MG10710069</t>
  </si>
  <si>
    <t>Club Premium-T M</t>
  </si>
  <si>
    <t>1MG1071 Club Collective-T</t>
  </si>
  <si>
    <t>PAD - A, PAD FL - B, PAD FL - C, PTR - A, PTR - B</t>
  </si>
  <si>
    <t>1WG1107</t>
  </si>
  <si>
    <t>1WG11074424</t>
  </si>
  <si>
    <t>Club Premium-T W</t>
  </si>
  <si>
    <t>1WG1107 Club Collective-T</t>
  </si>
  <si>
    <t>Core-T</t>
  </si>
  <si>
    <t>1ME1043</t>
  </si>
  <si>
    <t>1ME10430603</t>
  </si>
  <si>
    <t>Performance-T Essential M</t>
  </si>
  <si>
    <t>1ME1043 Core-T</t>
  </si>
  <si>
    <t>1WE1058</t>
  </si>
  <si>
    <t>1WE10580153</t>
  </si>
  <si>
    <t>Performance-T Essential W</t>
  </si>
  <si>
    <t>1WE1058 Core-T</t>
  </si>
  <si>
    <t>Court Cap</t>
  </si>
  <si>
    <t>2UF1017</t>
  </si>
  <si>
    <t>2UF10174363</t>
  </si>
  <si>
    <t>Clubhouse 6-Panel Cap</t>
  </si>
  <si>
    <t>2UF1017 Court Cap</t>
  </si>
  <si>
    <t>Fleece Mitten</t>
  </si>
  <si>
    <t>2UF3018</t>
  </si>
  <si>
    <t>2UF30180553</t>
  </si>
  <si>
    <t>On Gloves</t>
  </si>
  <si>
    <t>2UF3018 Fleece Mitten</t>
  </si>
  <si>
    <t>Focus-T</t>
  </si>
  <si>
    <t>1MF1024</t>
  </si>
  <si>
    <t>1MF10240603</t>
  </si>
  <si>
    <t>Focus-T M</t>
  </si>
  <si>
    <t>1MF1024 Focus-T</t>
  </si>
  <si>
    <t>1WF1039</t>
  </si>
  <si>
    <t>1WF10394406</t>
  </si>
  <si>
    <t>Focus-T W</t>
  </si>
  <si>
    <t>1WF1039 Focus-T</t>
  </si>
  <si>
    <t>Performance Cap</t>
  </si>
  <si>
    <t>2UE3050</t>
  </si>
  <si>
    <t>2UE30504462</t>
  </si>
  <si>
    <t>Performance Run Cap</t>
  </si>
  <si>
    <t>2UE3050 Performance Cap</t>
  </si>
  <si>
    <t>Studio Bra</t>
  </si>
  <si>
    <t>1WF1238</t>
  </si>
  <si>
    <t>1WF12384363</t>
  </si>
  <si>
    <t>Q3</t>
  </si>
  <si>
    <t>Studio Bra W</t>
  </si>
  <si>
    <t>1WF1238 Studio Bra</t>
  </si>
  <si>
    <t>Studio Long-T Crop</t>
  </si>
  <si>
    <t>1WF1243</t>
  </si>
  <si>
    <t>1WF12434363</t>
  </si>
  <si>
    <t>Long Sleeves</t>
  </si>
  <si>
    <t>Studio Long-T Crop W</t>
  </si>
  <si>
    <t>1WF1243 Studio Long-T Crop</t>
  </si>
  <si>
    <t>Trail-T</t>
  </si>
  <si>
    <t>1ME3007</t>
  </si>
  <si>
    <t>1ME30070603</t>
  </si>
  <si>
    <t>Trail Essential T M</t>
  </si>
  <si>
    <t>1ME3007 Trail-T</t>
  </si>
  <si>
    <t>PAD - A, PAD FL - B, PAD FL - C, PAD SS - B, PAD SS - C, PR - A, PR - B, PR - C, PO - A, PO - B, PO - C, PT - A, PT - B, PT - C, PTR - A, PTR - B, PTR - C</t>
  </si>
  <si>
    <t>1WE3007</t>
  </si>
  <si>
    <t>1WE30070603</t>
  </si>
  <si>
    <t>Trail Essential T W</t>
  </si>
  <si>
    <t>1WE3007 Trail-T</t>
  </si>
  <si>
    <t>Ultra Cap</t>
  </si>
  <si>
    <t>2UF3004</t>
  </si>
  <si>
    <t>2UF30044353</t>
  </si>
  <si>
    <t>2UF3004 Ultra Cap</t>
  </si>
  <si>
    <t>Club Collective-T Geo</t>
  </si>
  <si>
    <t>1MG1123</t>
  </si>
  <si>
    <t>1MG11230069</t>
  </si>
  <si>
    <t>Club Premium-T Mountain Graphic M</t>
  </si>
  <si>
    <t>1MG1123 Club Collective-T Geo</t>
  </si>
  <si>
    <t>1WG1183</t>
  </si>
  <si>
    <t>1WG11830069</t>
  </si>
  <si>
    <t>Club Premium-T Mountain Graphic W</t>
  </si>
  <si>
    <t>1WG1183 Club Collective-T Geo</t>
  </si>
  <si>
    <t>Core Volt-T</t>
  </si>
  <si>
    <t>1MG1084</t>
  </si>
  <si>
    <t>1MG10840773</t>
  </si>
  <si>
    <t>On Run-T 2.0 M</t>
  </si>
  <si>
    <t>1MG1084 Core Volt-T</t>
  </si>
  <si>
    <t>1WG1125</t>
  </si>
  <si>
    <t>1WG11250773</t>
  </si>
  <si>
    <t>On Run-T 2.0 W</t>
  </si>
  <si>
    <t>1WG1125 Core Volt-T</t>
  </si>
  <si>
    <t>Trail Hat</t>
  </si>
  <si>
    <t>2UF3026</t>
  </si>
  <si>
    <t>2UF30264353</t>
  </si>
  <si>
    <t>Hat</t>
  </si>
  <si>
    <t>Explorer Hat</t>
  </si>
  <si>
    <t>2UF3026 Trail Hat</t>
  </si>
  <si>
    <t>Train Bra</t>
  </si>
  <si>
    <t>1WF3033</t>
  </si>
  <si>
    <t>1WF30334363</t>
  </si>
  <si>
    <t>Active Bra 3.0 W</t>
  </si>
  <si>
    <t>1WF3033 Train Bra</t>
  </si>
  <si>
    <t>BRA-LTD</t>
  </si>
  <si>
    <t>3" Performance Tights</t>
  </si>
  <si>
    <t>1WG1005</t>
  </si>
  <si>
    <t>1WG10054419</t>
  </si>
  <si>
    <t>Tights</t>
  </si>
  <si>
    <t>Short Tights</t>
  </si>
  <si>
    <t>3" Performance Tights W</t>
  </si>
  <si>
    <t>1WG1005 3" Performance Tights</t>
  </si>
  <si>
    <t>8" Performance Tights</t>
  </si>
  <si>
    <t>1MG1006</t>
  </si>
  <si>
    <t>1MG10064410</t>
  </si>
  <si>
    <t>8" Performance Tights M</t>
  </si>
  <si>
    <t>1MG1006 8" Performance Tights</t>
  </si>
  <si>
    <t>1WG1006</t>
  </si>
  <si>
    <t>1WG10064420</t>
  </si>
  <si>
    <t>8" Performance Tights W</t>
  </si>
  <si>
    <t>1WG1006 8" Performance Tights</t>
  </si>
  <si>
    <t>Club Long-T</t>
  </si>
  <si>
    <t>1ME3012</t>
  </si>
  <si>
    <t>1ME30120069</t>
  </si>
  <si>
    <t>Club Long T M</t>
  </si>
  <si>
    <t>1ME3012 Club Long-T</t>
  </si>
  <si>
    <t>Core Long-T</t>
  </si>
  <si>
    <t>1ME1075</t>
  </si>
  <si>
    <t>1ME10750153</t>
  </si>
  <si>
    <t>Performance Long-T Essential M</t>
  </si>
  <si>
    <t>1ME1075 Core Long-T</t>
  </si>
  <si>
    <t>1WE1092</t>
  </si>
  <si>
    <t>1WE10920153</t>
  </si>
  <si>
    <t>Performance Long-T Essential W</t>
  </si>
  <si>
    <t>1WE1092 Core Long-T</t>
  </si>
  <si>
    <t>Court Tank</t>
  </si>
  <si>
    <t>1MG1023</t>
  </si>
  <si>
    <t>1MG10234695</t>
  </si>
  <si>
    <t>Court Tank 2.0 M</t>
  </si>
  <si>
    <t>1MG1023 Court Tank</t>
  </si>
  <si>
    <t>Lightning</t>
  </si>
  <si>
    <t>1WG1028</t>
  </si>
  <si>
    <t>1WG10284693</t>
  </si>
  <si>
    <t>Court Tank 2.0 W</t>
  </si>
  <si>
    <t>1WG1028 Court Tank</t>
  </si>
  <si>
    <t>Performance Tank</t>
  </si>
  <si>
    <t>1ME1022</t>
  </si>
  <si>
    <t>1ME10222993</t>
  </si>
  <si>
    <t>Performance Tank M</t>
  </si>
  <si>
    <t>1ME1022 Performance Tank</t>
  </si>
  <si>
    <t>1WE1030</t>
  </si>
  <si>
    <t>1WE10302993</t>
  </si>
  <si>
    <t>Performance Tank W</t>
  </si>
  <si>
    <t>1WE1030 Performance Tank</t>
  </si>
  <si>
    <t>Performance Tights Short</t>
  </si>
  <si>
    <t>1WF3021</t>
  </si>
  <si>
    <t>1WF30214420</t>
  </si>
  <si>
    <t>Performance Tights Short W</t>
  </si>
  <si>
    <t>1WF3021 Performance Tights Short</t>
  </si>
  <si>
    <t>diff vs FW25 correct</t>
  </si>
  <si>
    <t>Solar Arm Sleeves</t>
  </si>
  <si>
    <t>2UG1029</t>
  </si>
  <si>
    <t>2UG10290069</t>
  </si>
  <si>
    <t>Pro Arm Sleeves V2_002</t>
  </si>
  <si>
    <t>2UG1029 Solar Arm Sleeves</t>
  </si>
  <si>
    <t>Solar Cap</t>
  </si>
  <si>
    <t>2UF1014</t>
  </si>
  <si>
    <t>2UF10140069</t>
  </si>
  <si>
    <t>Pace 5- Panel  Desert Cap</t>
  </si>
  <si>
    <t>2UF1014 Solar Cap</t>
  </si>
  <si>
    <t>ACC-HW-A2</t>
  </si>
  <si>
    <t>Studio Long-T</t>
  </si>
  <si>
    <t>1WG1037</t>
  </si>
  <si>
    <t>1WG10370255</t>
  </si>
  <si>
    <t>Movement Long-T W</t>
  </si>
  <si>
    <t>1WG1037 Studio Long-T</t>
  </si>
  <si>
    <t>Trail Shoe Gaiter</t>
  </si>
  <si>
    <t>2UG1019</t>
  </si>
  <si>
    <t>2UG10190553</t>
  </si>
  <si>
    <t>2UG1019 Trail Shoe Gaiter</t>
  </si>
  <si>
    <t>Train Tank</t>
  </si>
  <si>
    <t>1MF1180</t>
  </si>
  <si>
    <t>1MF11804405</t>
  </si>
  <si>
    <t>Train Tank M</t>
  </si>
  <si>
    <t>1MF1180 Train Tank</t>
  </si>
  <si>
    <t>Train-T Crop</t>
  </si>
  <si>
    <t>1WF1251</t>
  </si>
  <si>
    <t>1WF12514363</t>
  </si>
  <si>
    <t>Train Crop-T W</t>
  </si>
  <si>
    <t>1WF1251 Train-T Crop</t>
  </si>
  <si>
    <t>Train-T Crop Graphic</t>
  </si>
  <si>
    <t>1WG1147</t>
  </si>
  <si>
    <t>1WG11474406</t>
  </si>
  <si>
    <t>1WG1147 Train-T Crop Graphic</t>
  </si>
  <si>
    <t>Performance Bra</t>
  </si>
  <si>
    <t>1WG1013</t>
  </si>
  <si>
    <t>1WG10134405</t>
  </si>
  <si>
    <t>Performance Bra Flex 2.0 W</t>
  </si>
  <si>
    <t>1WG1013 Performance Bra</t>
  </si>
  <si>
    <t>Performance Crop</t>
  </si>
  <si>
    <t>1WG1012</t>
  </si>
  <si>
    <t>1WG10124419</t>
  </si>
  <si>
    <t>Performance Crop Racerback W</t>
  </si>
  <si>
    <t>1WG1012 Performance Crop</t>
  </si>
  <si>
    <t>Train 2-in-1 Crop</t>
  </si>
  <si>
    <t>1WF1021</t>
  </si>
  <si>
    <t>1WF10214406</t>
  </si>
  <si>
    <t>Active 2in1 Crop W</t>
  </si>
  <si>
    <t>1WF1021 Train 2-in-1 Crop</t>
  </si>
  <si>
    <t>Train Tights Short</t>
  </si>
  <si>
    <t>1WF1034</t>
  </si>
  <si>
    <t>1WF10344406</t>
  </si>
  <si>
    <t>Active Short Tights W</t>
  </si>
  <si>
    <t>1WF1034 Train Tights Short</t>
  </si>
  <si>
    <t>3" Court Shorts 2-in-1</t>
  </si>
  <si>
    <t>1WG1022</t>
  </si>
  <si>
    <t>1WG10224693</t>
  </si>
  <si>
    <t>Court Shorts 3.0 W</t>
  </si>
  <si>
    <t>1WG1022 3" Court Shorts 2-in-1</t>
  </si>
  <si>
    <t>3" Performance 2/1 Shorts</t>
  </si>
  <si>
    <t>1WF1012</t>
  </si>
  <si>
    <t>1WF10124577</t>
  </si>
  <si>
    <t>Run Shorts 3 inch</t>
  </si>
  <si>
    <t>1WF1012 3" Performance 2/1 Shorts</t>
  </si>
  <si>
    <t>5" Court Shorts</t>
  </si>
  <si>
    <t>1MG1019</t>
  </si>
  <si>
    <t>1MG10194693</t>
  </si>
  <si>
    <t>Court Shorts 2.0 M</t>
  </si>
  <si>
    <t>1MG1019 5" Court Shorts</t>
  </si>
  <si>
    <t>5" Performance 2/1 Shorts</t>
  </si>
  <si>
    <t>1MF1009</t>
  </si>
  <si>
    <t>1MF10094578</t>
  </si>
  <si>
    <t>Run Shorts 5 inch</t>
  </si>
  <si>
    <t>1MF1009 5" Performance 2/1 Shorts</t>
  </si>
  <si>
    <t>5" Performance Shorts</t>
  </si>
  <si>
    <t>1MF1075</t>
  </si>
  <si>
    <t>1MF10754405</t>
  </si>
  <si>
    <t>Run Shorts 5” with inner brief</t>
  </si>
  <si>
    <t>1MF1075 5" Performance Shorts</t>
  </si>
  <si>
    <t>1WF1013</t>
  </si>
  <si>
    <t>1WF10134420</t>
  </si>
  <si>
    <t>1WF1013 5" Performance Shorts</t>
  </si>
  <si>
    <t>7" Court Shorts</t>
  </si>
  <si>
    <t>1MG1018</t>
  </si>
  <si>
    <t>1MG10184693</t>
  </si>
  <si>
    <t>Court Shorts 7" M</t>
  </si>
  <si>
    <t>1MG1018 7" Court Shorts</t>
  </si>
  <si>
    <t>7" Performance Shorts</t>
  </si>
  <si>
    <t>1MF1010</t>
  </si>
  <si>
    <t>1MF10104405</t>
  </si>
  <si>
    <t>Run Shorts 7inch</t>
  </si>
  <si>
    <t>1MF1010 7" Performance Shorts</t>
  </si>
  <si>
    <t>9" Performance Shorts</t>
  </si>
  <si>
    <t>1MG1005</t>
  </si>
  <si>
    <t>1MG10050553</t>
  </si>
  <si>
    <t>9" Performance Shorts M</t>
  </si>
  <si>
    <t>1MG1005 9" Performance Shorts</t>
  </si>
  <si>
    <t>Court Crop Top</t>
  </si>
  <si>
    <t>1WG1111</t>
  </si>
  <si>
    <t>1WG11114693</t>
  </si>
  <si>
    <t>Court Crop Top TN</t>
  </si>
  <si>
    <t>1WG1111 Court Crop Top</t>
  </si>
  <si>
    <t>Court Tank Edge</t>
  </si>
  <si>
    <t>1WG1178</t>
  </si>
  <si>
    <t>1WG11784704</t>
  </si>
  <si>
    <t>Court Tank W Graphic</t>
  </si>
  <si>
    <t>1WG1178 Court Tank Edge</t>
  </si>
  <si>
    <t>Court Tank Fade</t>
  </si>
  <si>
    <t>1MG1119</t>
  </si>
  <si>
    <t>1MG11194868</t>
  </si>
  <si>
    <t>Court Tank Graphic M</t>
  </si>
  <si>
    <t>1MG1119 Court Tank Fade</t>
  </si>
  <si>
    <t>Court-T</t>
  </si>
  <si>
    <t>1MG1022</t>
  </si>
  <si>
    <t>1MG10224693</t>
  </si>
  <si>
    <t>Court-T 2.0 M</t>
  </si>
  <si>
    <t>1MG1022 Court-T</t>
  </si>
  <si>
    <t>1WG1027</t>
  </si>
  <si>
    <t>1WG10274694</t>
  </si>
  <si>
    <t>Court-T 2.0 W</t>
  </si>
  <si>
    <t>1WG1027 Court-T</t>
  </si>
  <si>
    <t>Focus Shorts</t>
  </si>
  <si>
    <t>1MF1119</t>
  </si>
  <si>
    <t>1MF11194506</t>
  </si>
  <si>
    <t>Focus Shorts 2.0 M</t>
  </si>
  <si>
    <t>1MF1119 Focus Shorts</t>
  </si>
  <si>
    <t>Performance Bra Terra</t>
  </si>
  <si>
    <t>1WG1018</t>
  </si>
  <si>
    <t>1WG10184434</t>
  </si>
  <si>
    <t>Performance Bra Nomad 2.0 W</t>
  </si>
  <si>
    <t>1WG1018 Performance Bra Terra</t>
  </si>
  <si>
    <t>Performance Tank Terra</t>
  </si>
  <si>
    <t>1WG1015</t>
  </si>
  <si>
    <t>1WG10154434</t>
  </si>
  <si>
    <t>Performance Tank Nomad 2.0 W</t>
  </si>
  <si>
    <t>1WG1015 Performance Tank Terra</t>
  </si>
  <si>
    <t>Performance-T</t>
  </si>
  <si>
    <t>1ME1023</t>
  </si>
  <si>
    <t>1ME10232993</t>
  </si>
  <si>
    <t>Performance-T M</t>
  </si>
  <si>
    <t>1ME1023 Performance-T</t>
  </si>
  <si>
    <t>1WE1031</t>
  </si>
  <si>
    <t>1WE10312993</t>
  </si>
  <si>
    <t>Performance-T W</t>
  </si>
  <si>
    <t>1WE1031 Performance-T</t>
  </si>
  <si>
    <t>Specter Cap</t>
  </si>
  <si>
    <t>2UG1004</t>
  </si>
  <si>
    <t>2UG10040553</t>
  </si>
  <si>
    <t>Elite Run Cap</t>
  </si>
  <si>
    <t>2UG1004 Specter Cap</t>
  </si>
  <si>
    <t>Studio Tights Short</t>
  </si>
  <si>
    <t>1WG1143</t>
  </si>
  <si>
    <t>1WG11430229</t>
  </si>
  <si>
    <t>Studio Tights Short Brushed W</t>
  </si>
  <si>
    <t>1WG1143 Studio Tights Short</t>
  </si>
  <si>
    <t>Tote Pack 25L</t>
  </si>
  <si>
    <t>2UG1020</t>
  </si>
  <si>
    <t>2UG10200553</t>
  </si>
  <si>
    <t>Tote Pack</t>
  </si>
  <si>
    <t>2UG1020 Tote Pack 25L</t>
  </si>
  <si>
    <t>Trail Short</t>
  </si>
  <si>
    <t>1ME3006</t>
  </si>
  <si>
    <t>1ME30064381</t>
  </si>
  <si>
    <t>Trail Essential Shorts M</t>
  </si>
  <si>
    <t>1ME3006 Trail Short</t>
  </si>
  <si>
    <t>1WE3006</t>
  </si>
  <si>
    <t>1WE30064381</t>
  </si>
  <si>
    <t>Trail Essential Shorts W</t>
  </si>
  <si>
    <t>1WE3006 Trail Short</t>
  </si>
  <si>
    <t>Train Volt Tank</t>
  </si>
  <si>
    <t>1MG1059</t>
  </si>
  <si>
    <t>1MG10590255</t>
  </si>
  <si>
    <t>Train Energy Tank M</t>
  </si>
  <si>
    <t>1MG1059 Train Volt Tank</t>
  </si>
  <si>
    <t>1WG1014</t>
  </si>
  <si>
    <t>1WG10141756</t>
  </si>
  <si>
    <t>Train Energy Tank W</t>
  </si>
  <si>
    <t>1WG1014 Train Volt Tank</t>
  </si>
  <si>
    <t>PAD - A, PR - A, PTR - A</t>
  </si>
  <si>
    <t>Train-T</t>
  </si>
  <si>
    <t>1MF1178</t>
  </si>
  <si>
    <t>1MF11784405</t>
  </si>
  <si>
    <t>Train-T M</t>
  </si>
  <si>
    <t>1MF1178 Train-T</t>
  </si>
  <si>
    <t>Train-T Graphic</t>
  </si>
  <si>
    <t>1MG1028</t>
  </si>
  <si>
    <t>1MG10280553</t>
  </si>
  <si>
    <t>Active-T Graphic 2.0 M</t>
  </si>
  <si>
    <t>1MG1028 Train-T Graphic</t>
  </si>
  <si>
    <t>Winter Run Gloves</t>
  </si>
  <si>
    <t>2UF3017</t>
  </si>
  <si>
    <t>2UF30172792</t>
  </si>
  <si>
    <t>2UF3017 Winter Run Gloves</t>
  </si>
  <si>
    <t>Endurance Bra</t>
  </si>
  <si>
    <t>1WE1021</t>
  </si>
  <si>
    <t>1WE10214390</t>
  </si>
  <si>
    <t>High Support Bra</t>
  </si>
  <si>
    <t>1WE1021 Endurance Bra</t>
  </si>
  <si>
    <t>BRA-CUP</t>
  </si>
  <si>
    <t>Train Long Sleeve Crop</t>
  </si>
  <si>
    <t>1WF1022</t>
  </si>
  <si>
    <t>1WF10220872</t>
  </si>
  <si>
    <t>Active Crop Top Long sleeve W</t>
  </si>
  <si>
    <t>1WF1022 Train Long Sleeve Crop</t>
  </si>
  <si>
    <t>5" Court Shorts Fade</t>
  </si>
  <si>
    <t>1MG1120</t>
  </si>
  <si>
    <t>1MG11204868</t>
  </si>
  <si>
    <t>Court Shorts 5" M Graphic</t>
  </si>
  <si>
    <t>1MG1120 5" Court Shorts Fade</t>
  </si>
  <si>
    <t>7" Court Shorts Fade</t>
  </si>
  <si>
    <t>1MG1121</t>
  </si>
  <si>
    <t>1MG11214869</t>
  </si>
  <si>
    <t>Court Shorts 7" M Graphic</t>
  </si>
  <si>
    <t>1MG1121 7" Court Shorts Fade</t>
  </si>
  <si>
    <t>Club Collective Shorts</t>
  </si>
  <si>
    <t>1MG1074</t>
  </si>
  <si>
    <t>1MG10740553</t>
  </si>
  <si>
    <t>Club Premium Shorts M</t>
  </si>
  <si>
    <t>1MG1074 Club Collective Shorts</t>
  </si>
  <si>
    <t>1WG1116</t>
  </si>
  <si>
    <t>1WG11164424</t>
  </si>
  <si>
    <t>Club Premium Shorts W</t>
  </si>
  <si>
    <t>1WG1116 Club Collective Shorts</t>
  </si>
  <si>
    <t>Court Crop Top Edge</t>
  </si>
  <si>
    <t>1WG1179</t>
  </si>
  <si>
    <t>1WG11790462</t>
  </si>
  <si>
    <t>Court Crop Top Graphic</t>
  </si>
  <si>
    <t>1WG1179 Court Crop Top Edge</t>
  </si>
  <si>
    <t>DTC - Exclusive</t>
  </si>
  <si>
    <t>Court Skirt Pleated</t>
  </si>
  <si>
    <t>1WF1187</t>
  </si>
  <si>
    <t>1WF11874693</t>
  </si>
  <si>
    <t>Skirts</t>
  </si>
  <si>
    <t>Skirt fully pleated</t>
  </si>
  <si>
    <t>1WF1187 Court Skirt Pleated</t>
  </si>
  <si>
    <t>Court-T Edge</t>
  </si>
  <si>
    <t>1WG1177</t>
  </si>
  <si>
    <t>1WG11774703</t>
  </si>
  <si>
    <t>Court-T W Graphic</t>
  </si>
  <si>
    <t>1WG1177 Court-T Edge</t>
  </si>
  <si>
    <t>Court-T Fade</t>
  </si>
  <si>
    <t>1MG1118</t>
  </si>
  <si>
    <t>1MG11184868</t>
  </si>
  <si>
    <t>Court-T M Graphic</t>
  </si>
  <si>
    <t>1MG1118 Court-T Fade</t>
  </si>
  <si>
    <t>Focus Tech Shorts</t>
  </si>
  <si>
    <t>1MF3033</t>
  </si>
  <si>
    <t>1MF30331756</t>
  </si>
  <si>
    <t>Tech Shorts M</t>
  </si>
  <si>
    <t>1MF3033 Focus Tech Shorts</t>
  </si>
  <si>
    <t>Performance Long-T</t>
  </si>
  <si>
    <t>1ME1024</t>
  </si>
  <si>
    <t>1ME10243153</t>
  </si>
  <si>
    <t>Performance Long-T M</t>
  </si>
  <si>
    <t>1ME1024 Performance Long-T</t>
  </si>
  <si>
    <t>Lightweight Cap Kids</t>
  </si>
  <si>
    <t>2KF1002</t>
  </si>
  <si>
    <t>2KF10020872</t>
  </si>
  <si>
    <t>Kids Lightweight Cap</t>
  </si>
  <si>
    <t>2KF1002 Lightweight Cap Kids</t>
  </si>
  <si>
    <t>ACC-HW-K1</t>
  </si>
  <si>
    <t>Liquid Logo Hat Kids</t>
  </si>
  <si>
    <t>2KF3006</t>
  </si>
  <si>
    <t>2KF30064481</t>
  </si>
  <si>
    <t>Kids Bucket Hat</t>
  </si>
  <si>
    <t>2KF3006 Liquid Logo Hat Kids</t>
  </si>
  <si>
    <t>1WE1032</t>
  </si>
  <si>
    <t>1WE10320516</t>
  </si>
  <si>
    <t>Performance Long-T W</t>
  </si>
  <si>
    <t>1WE1032 Performance Long-T</t>
  </si>
  <si>
    <t>Performance Shorts Terra</t>
  </si>
  <si>
    <t>1MG1015</t>
  </si>
  <si>
    <t>1MG10154434</t>
  </si>
  <si>
    <t>5” Performance Shorts Nomad 2.0</t>
  </si>
  <si>
    <t>1MG1015 Performance Shorts Terra</t>
  </si>
  <si>
    <t>Logo Sock High 3P Kids</t>
  </si>
  <si>
    <t>2KF1005</t>
  </si>
  <si>
    <t>2KF10054549</t>
  </si>
  <si>
    <t>Logo Sock High Kids 3PP</t>
  </si>
  <si>
    <t>2KF1005 Logo Sock High 3P Kids</t>
  </si>
  <si>
    <t>SOCK-K-3</t>
  </si>
  <si>
    <t>1WG1016</t>
  </si>
  <si>
    <t>1WG10164587</t>
  </si>
  <si>
    <t>3” Performance Shorts Nomad 2.0 W</t>
  </si>
  <si>
    <t>1WG1016 Performance Shorts Terra</t>
  </si>
  <si>
    <t>Performance Volt-T</t>
  </si>
  <si>
    <t>1MG1063</t>
  </si>
  <si>
    <t>1MG10632343</t>
  </si>
  <si>
    <t>Run Culture-T M</t>
  </si>
  <si>
    <t>1MG1063 Performance Volt-T</t>
  </si>
  <si>
    <t>Merino Beanie Kids</t>
  </si>
  <si>
    <t>2KF3005</t>
  </si>
  <si>
    <t>2KF30050872</t>
  </si>
  <si>
    <t>2KF3005 Merino Beanie Kids</t>
  </si>
  <si>
    <t>1WG1094</t>
  </si>
  <si>
    <t>1WG10942343</t>
  </si>
  <si>
    <t>Run Culture-T W</t>
  </si>
  <si>
    <t>1WG1094 Performance Volt-T</t>
  </si>
  <si>
    <t>Performance-T Terra</t>
  </si>
  <si>
    <t>1MG1011</t>
  </si>
  <si>
    <t>1MG10114434</t>
  </si>
  <si>
    <t>Performance-T Nomad 2.0 M</t>
  </si>
  <si>
    <t>1MG1011 Performance-T Terra</t>
  </si>
  <si>
    <t>Sling Pack 9L</t>
  </si>
  <si>
    <t>2UF3016</t>
  </si>
  <si>
    <t>2UF30160117</t>
  </si>
  <si>
    <t>Sling Pack Lite</t>
  </si>
  <si>
    <t>2UF3016 Sling Pack 9L</t>
  </si>
  <si>
    <t>Studio Knit Crop</t>
  </si>
  <si>
    <t>1WG1038</t>
  </si>
  <si>
    <t>1WG10384599</t>
  </si>
  <si>
    <t>1WG1038 Studio Knit Crop</t>
  </si>
  <si>
    <t>Train Shorts</t>
  </si>
  <si>
    <t>1MF1022</t>
  </si>
  <si>
    <t>1MF10224405</t>
  </si>
  <si>
    <t>Active Shorts M</t>
  </si>
  <si>
    <t>1MF1022 Train Shorts</t>
  </si>
  <si>
    <t>1WF1033</t>
  </si>
  <si>
    <t>1WF10334363</t>
  </si>
  <si>
    <t>Active Shorts W</t>
  </si>
  <si>
    <t>1WF1033 Train Shorts</t>
  </si>
  <si>
    <t>Train Volt Bra</t>
  </si>
  <si>
    <t>1WG1033</t>
  </si>
  <si>
    <t>1WG10330122</t>
  </si>
  <si>
    <t>Train Energy Bra</t>
  </si>
  <si>
    <t>1WG1033 Train Volt Bra</t>
  </si>
  <si>
    <t>Train Volt Crop</t>
  </si>
  <si>
    <t>1WG1025</t>
  </si>
  <si>
    <t>1WG10254407</t>
  </si>
  <si>
    <t>Train Energy Crop W</t>
  </si>
  <si>
    <t>1WG1025 Train Volt Crop</t>
  </si>
  <si>
    <t>Train Volt-T</t>
  </si>
  <si>
    <t>1MG1013</t>
  </si>
  <si>
    <t>1MG10130255</t>
  </si>
  <si>
    <t>Train Energy-T M</t>
  </si>
  <si>
    <t>1MG1013 Train Volt-T</t>
  </si>
  <si>
    <t>Ultra Belt 2L</t>
  </si>
  <si>
    <t>2UE1038</t>
  </si>
  <si>
    <t>2UE10380069</t>
  </si>
  <si>
    <t>2UE1038 Ultra Belt 2L</t>
  </si>
  <si>
    <t>ACC-U-BT-4</t>
  </si>
  <si>
    <t>Zero Short Tights</t>
  </si>
  <si>
    <t>1WG1003</t>
  </si>
  <si>
    <t>1WG10033350</t>
  </si>
  <si>
    <t>Race Tights Short 3.0 W</t>
  </si>
  <si>
    <t>1WG1003 Zero Short Tights</t>
  </si>
  <si>
    <t>PAD - A, PAD FL - B, PAD SS - B, PR - A, PR - B, PO - A, PO - B, PT - A, PT - B, PTR - A, PTR - B</t>
  </si>
  <si>
    <t>Endurance Bra Zip</t>
  </si>
  <si>
    <t>1WF3017</t>
  </si>
  <si>
    <t>1WF30174419</t>
  </si>
  <si>
    <t>1WF3017 Endurance Bra Zip</t>
  </si>
  <si>
    <t>Cargo Pack 60L</t>
  </si>
  <si>
    <t>2UF1030</t>
  </si>
  <si>
    <t>2UF10300153</t>
  </si>
  <si>
    <t>Smuggler Tote Bag</t>
  </si>
  <si>
    <t>2UF1030 Cargo Pack 60L</t>
  </si>
  <si>
    <t>Club Pants</t>
  </si>
  <si>
    <t>1ME1004</t>
  </si>
  <si>
    <t>1ME10040229</t>
  </si>
  <si>
    <t>Pants</t>
  </si>
  <si>
    <t>Sweatpants</t>
  </si>
  <si>
    <t>Club Pants M</t>
  </si>
  <si>
    <t>1ME1004 Club Pants</t>
  </si>
  <si>
    <t>1WE1005</t>
  </si>
  <si>
    <t>1WE10050229</t>
  </si>
  <si>
    <t>Club Pants W</t>
  </si>
  <si>
    <t>1WE1005 Club Pants</t>
  </si>
  <si>
    <t>Court Polo</t>
  </si>
  <si>
    <t>1MG1016</t>
  </si>
  <si>
    <t>1MG10164693</t>
  </si>
  <si>
    <t>Court-T Tec M</t>
  </si>
  <si>
    <t>1MG1016 Court Polo</t>
  </si>
  <si>
    <t>Court Skirt Split</t>
  </si>
  <si>
    <t>1WG1099</t>
  </si>
  <si>
    <t>1WG10994694</t>
  </si>
  <si>
    <t>Court Skirt asymmetric 2.0 W</t>
  </si>
  <si>
    <t>1WG1099 Court Skirt Split</t>
  </si>
  <si>
    <t>Courtside Shorts Eaze</t>
  </si>
  <si>
    <t>1MG1067</t>
  </si>
  <si>
    <t>1MG10671573</t>
  </si>
  <si>
    <t>Courtside Shorts Seersucker M</t>
  </si>
  <si>
    <t>1MG1067 Courtside Shorts Eaze</t>
  </si>
  <si>
    <t>PAD - A, PAD FL - B, PAD FL - C, PT - A, PTR - A, PTR - B</t>
  </si>
  <si>
    <t>1WG1056</t>
  </si>
  <si>
    <t>1WG10561573</t>
  </si>
  <si>
    <t>Courtside Seersucker Shorts W</t>
  </si>
  <si>
    <t>1WG1056 Courtside Shorts Eaze</t>
  </si>
  <si>
    <t>Performance Volt Shorts</t>
  </si>
  <si>
    <t>1MG1061</t>
  </si>
  <si>
    <t>1MG10610561</t>
  </si>
  <si>
    <t>Run Culture Shorts M</t>
  </si>
  <si>
    <t>1MG1061 Performance Volt Shorts</t>
  </si>
  <si>
    <t>1WG1090</t>
  </si>
  <si>
    <t>1WG10900561</t>
  </si>
  <si>
    <t>Run Culture Shorts W</t>
  </si>
  <si>
    <t>1WG1090 Performance Volt Shorts</t>
  </si>
  <si>
    <t>Studio Knit Shorts</t>
  </si>
  <si>
    <t>1WG1044</t>
  </si>
  <si>
    <t>1WG10444601</t>
  </si>
  <si>
    <t>1WG1044 Studio Knit Shorts</t>
  </si>
  <si>
    <t>Train Volt 2-in-1 Shorts</t>
  </si>
  <si>
    <t>1WG1029</t>
  </si>
  <si>
    <t>1WG10290255</t>
  </si>
  <si>
    <t>Train Energy Shorts W</t>
  </si>
  <si>
    <t>1WG1029 Train Volt 2-in-1 Shorts</t>
  </si>
  <si>
    <t>Train Volt Shorts</t>
  </si>
  <si>
    <t>1MG1024</t>
  </si>
  <si>
    <t>1MG10244407</t>
  </si>
  <si>
    <t>Train Energy Shorts M</t>
  </si>
  <si>
    <t>1MG1024 Train Volt Shorts</t>
  </si>
  <si>
    <t>Zero Half Tights</t>
  </si>
  <si>
    <t>1MG1003</t>
  </si>
  <si>
    <t>1MG10033350</t>
  </si>
  <si>
    <t>Race Tights Half 3.0 M</t>
  </si>
  <si>
    <t>1MG1003 Zero Half Tights</t>
  </si>
  <si>
    <t>Club Collective Pants</t>
  </si>
  <si>
    <t>1MG1077</t>
  </si>
  <si>
    <t>1MG10770553</t>
  </si>
  <si>
    <t>Club Premium Pants M</t>
  </si>
  <si>
    <t>1MG1077 Club Collective Pants</t>
  </si>
  <si>
    <t>1WG1117</t>
  </si>
  <si>
    <t>1WG11174424</t>
  </si>
  <si>
    <t>Club Premium Pants W</t>
  </si>
  <si>
    <t>1WG1117 Club Collective Pants</t>
  </si>
  <si>
    <t>Club Crew</t>
  </si>
  <si>
    <t>1ME1034</t>
  </si>
  <si>
    <t>1ME10340603</t>
  </si>
  <si>
    <t>Sweatshirts</t>
  </si>
  <si>
    <t>Crew Neck</t>
  </si>
  <si>
    <t>Club Crew M</t>
  </si>
  <si>
    <t>1ME1034 Club Crew</t>
  </si>
  <si>
    <t>1WE1047</t>
  </si>
  <si>
    <t>1WE10471756</t>
  </si>
  <si>
    <t>Club Crew W</t>
  </si>
  <si>
    <t>1WE1047 Club Crew</t>
  </si>
  <si>
    <t>2024SP</t>
  </si>
  <si>
    <t>Court Skirt Split Edge</t>
  </si>
  <si>
    <t>1WG1181</t>
  </si>
  <si>
    <t>1WG11814701</t>
  </si>
  <si>
    <t>Court Skirt asymmetric 2.0 Graphic</t>
  </si>
  <si>
    <t>1WG1181 Court Skirt Split Edge</t>
  </si>
  <si>
    <t>Courtside Polo</t>
  </si>
  <si>
    <t>1MF3039</t>
  </si>
  <si>
    <t>1MF30390248</t>
  </si>
  <si>
    <t>Courtside Polo short sleeve</t>
  </si>
  <si>
    <t>1MF3039 Courtside Polo</t>
  </si>
  <si>
    <t>1WF3053</t>
  </si>
  <si>
    <t>1WF30530106</t>
  </si>
  <si>
    <t>1WF3053 Courtside Polo</t>
  </si>
  <si>
    <t>Train Tights</t>
  </si>
  <si>
    <t>1WF1256</t>
  </si>
  <si>
    <t>1WF12560872</t>
  </si>
  <si>
    <t>Long Tights</t>
  </si>
  <si>
    <t>Train Tights W</t>
  </si>
  <si>
    <t>1WF1256 Train Tights</t>
  </si>
  <si>
    <t>Train Tights 7/8</t>
  </si>
  <si>
    <t>1WF1237</t>
  </si>
  <si>
    <t>1WF12374406</t>
  </si>
  <si>
    <t>7/8 Tights</t>
  </si>
  <si>
    <t>Active 7/8 Tights W</t>
  </si>
  <si>
    <t>1WF1237 Train Tights 7/8</t>
  </si>
  <si>
    <t>Zero Crop</t>
  </si>
  <si>
    <t>1WG1096</t>
  </si>
  <si>
    <t>1WG10960923</t>
  </si>
  <si>
    <t>Race Crop</t>
  </si>
  <si>
    <t>1WG1096 Zero Crop</t>
  </si>
  <si>
    <t>30" Studio Flared Tights</t>
  </si>
  <si>
    <t>1WF3115</t>
  </si>
  <si>
    <t>1WF31154406</t>
  </si>
  <si>
    <t>Studio Flared 7\8 Tights</t>
  </si>
  <si>
    <t>1WF3115 30" Studio Flared Tights</t>
  </si>
  <si>
    <t>Climate Shirt</t>
  </si>
  <si>
    <t>1ME1060</t>
  </si>
  <si>
    <t>1ME10600603</t>
  </si>
  <si>
    <t>Quarter Zip</t>
  </si>
  <si>
    <t>Climate Shirt 2.0 M</t>
  </si>
  <si>
    <t>1ME1060 Climate Shirt</t>
  </si>
  <si>
    <t>1WE1078</t>
  </si>
  <si>
    <t>1WE10784424</t>
  </si>
  <si>
    <t>Climate Shirt 2.0 W</t>
  </si>
  <si>
    <t>1WE1078 Climate Shirt</t>
  </si>
  <si>
    <t>Core Pants</t>
  </si>
  <si>
    <t>1MF1011</t>
  </si>
  <si>
    <t>1MF10110603</t>
  </si>
  <si>
    <t>Trousers</t>
  </si>
  <si>
    <t>Core Pants M</t>
  </si>
  <si>
    <t>1MF1011 Core Pants</t>
  </si>
  <si>
    <t>1WF1014</t>
  </si>
  <si>
    <t>1WF10144390</t>
  </si>
  <si>
    <t>Core Pants W</t>
  </si>
  <si>
    <t>1WF1014 Core Pants</t>
  </si>
  <si>
    <t>Courtside Long-T Polo</t>
  </si>
  <si>
    <t>1MF3050</t>
  </si>
  <si>
    <t>1MF30500106</t>
  </si>
  <si>
    <t>Courtside Polo long sleeve</t>
  </si>
  <si>
    <t>1MF3050 Courtside Long-T Polo</t>
  </si>
  <si>
    <t>Focus Tech Sweatpants</t>
  </si>
  <si>
    <t>1MF3032</t>
  </si>
  <si>
    <t>1MF30324405</t>
  </si>
  <si>
    <t>Tech Sweatpant M</t>
  </si>
  <si>
    <t>1MF3032 Focus Tech Sweatpants</t>
  </si>
  <si>
    <t>1WF3039</t>
  </si>
  <si>
    <t>1WF30390229</t>
  </si>
  <si>
    <t>Tech Sweatpant W</t>
  </si>
  <si>
    <t>1WF3039 Focus Tech Sweatpants</t>
  </si>
  <si>
    <t>Performance Tights</t>
  </si>
  <si>
    <t>1MF3017</t>
  </si>
  <si>
    <t>1MF30170553</t>
  </si>
  <si>
    <t>Performance Tights M</t>
  </si>
  <si>
    <t>1MF3017 Performance Tights</t>
  </si>
  <si>
    <t>1WF3019</t>
  </si>
  <si>
    <t>1WF30194390</t>
  </si>
  <si>
    <t>Performance Tights W</t>
  </si>
  <si>
    <t>1WF3019 Performance Tights</t>
  </si>
  <si>
    <t>Performance Tights 7/8</t>
  </si>
  <si>
    <t>1WF3020</t>
  </si>
  <si>
    <t>1WF30204405</t>
  </si>
  <si>
    <t>Performance Tights 7/8 W</t>
  </si>
  <si>
    <t>1WF3020 Performance Tights 7/8</t>
  </si>
  <si>
    <t>Speed Pack 18L Lite</t>
  </si>
  <si>
    <t>2UE3052</t>
  </si>
  <si>
    <t>2UE30520255</t>
  </si>
  <si>
    <t>2UE3052 Speed Pack 18L Lite</t>
  </si>
  <si>
    <t>Studio Jacket</t>
  </si>
  <si>
    <t>1WG1046</t>
  </si>
  <si>
    <t>1WG10460255</t>
  </si>
  <si>
    <t>Movement Midlayer W</t>
  </si>
  <si>
    <t>1WG1046 Studio Jacket</t>
  </si>
  <si>
    <t>Studio Tights</t>
  </si>
  <si>
    <t>1WG1091</t>
  </si>
  <si>
    <t>1WG10910229</t>
  </si>
  <si>
    <t>Studio Tights Brushed W</t>
  </si>
  <si>
    <t>1WG1091 Studio Tights</t>
  </si>
  <si>
    <t>Studio Tights 7/8</t>
  </si>
  <si>
    <t>1WG1092</t>
  </si>
  <si>
    <t>1WG10924363</t>
  </si>
  <si>
    <t>Studio Tights Brushed 7/8 W</t>
  </si>
  <si>
    <t>1WG1092 Studio Tights 7/8</t>
  </si>
  <si>
    <t>Studio Tights Flared</t>
  </si>
  <si>
    <t>1WF3069</t>
  </si>
  <si>
    <t>1WF30690553</t>
  </si>
  <si>
    <t>Studio Flared Tights W</t>
  </si>
  <si>
    <t>1WF3069 Studio Tights Flared</t>
  </si>
  <si>
    <t>Zero Shorts</t>
  </si>
  <si>
    <t>1MG1002</t>
  </si>
  <si>
    <t>1MG10021481</t>
  </si>
  <si>
    <t>Race Shorts 3.0 M</t>
  </si>
  <si>
    <t>1MG1002 Zero Shorts</t>
  </si>
  <si>
    <t>1WG1002</t>
  </si>
  <si>
    <t>1WG10021481</t>
  </si>
  <si>
    <t>Race Shorts 3.0 W</t>
  </si>
  <si>
    <t>1WG1002 Zero Shorts</t>
  </si>
  <si>
    <t>Zero Singlet</t>
  </si>
  <si>
    <t>1MG1001</t>
  </si>
  <si>
    <t>1MG10012929</t>
  </si>
  <si>
    <t>Race Singlet 3.0 M</t>
  </si>
  <si>
    <t>1MG1001 Zero Singlet</t>
  </si>
  <si>
    <t>1WG1001</t>
  </si>
  <si>
    <t>1WG10012929</t>
  </si>
  <si>
    <t>Race Singlet 3.0 W</t>
  </si>
  <si>
    <t>1WG1001 Zero Singlet</t>
  </si>
  <si>
    <t>Climate Zip Hoodie</t>
  </si>
  <si>
    <t>1ME1025</t>
  </si>
  <si>
    <t>1ME10254375</t>
  </si>
  <si>
    <t>Hoodies</t>
  </si>
  <si>
    <t>Climate Zip Hoodie M</t>
  </si>
  <si>
    <t>1ME1025 Climate Zip Hoodie</t>
  </si>
  <si>
    <t>1WE1033</t>
  </si>
  <si>
    <t>1WE10334419</t>
  </si>
  <si>
    <t>Climate Zip Hoodie W</t>
  </si>
  <si>
    <t>1WE1033 Climate Zip Hoodie</t>
  </si>
  <si>
    <t>Club Collective 1/4 Zip</t>
  </si>
  <si>
    <t>1MG1073</t>
  </si>
  <si>
    <t>1MG10730553</t>
  </si>
  <si>
    <t>Club Premium 1/4 Zip M</t>
  </si>
  <si>
    <t>1MG1073 Club Collective 1/4 Zip</t>
  </si>
  <si>
    <t>1WG1114</t>
  </si>
  <si>
    <t>1WG11144424</t>
  </si>
  <si>
    <t>Club Premium 1/4 Zip W</t>
  </si>
  <si>
    <t>1WG1114 Club Collective 1/4 Zip</t>
  </si>
  <si>
    <t>Club Hoodie</t>
  </si>
  <si>
    <t>1ME1003</t>
  </si>
  <si>
    <t>1ME10030603</t>
  </si>
  <si>
    <t>Club Hoodie M</t>
  </si>
  <si>
    <t>1ME1003 Club Hoodie</t>
  </si>
  <si>
    <t>1WE1004</t>
  </si>
  <si>
    <t>1WE10044406</t>
  </si>
  <si>
    <t>Club Hoodie W</t>
  </si>
  <si>
    <t>1WE1004 Club Hoodie</t>
  </si>
  <si>
    <t>Focus Pants</t>
  </si>
  <si>
    <t>1WF1038</t>
  </si>
  <si>
    <t>1WF10384406</t>
  </si>
  <si>
    <t>Focus Pant W</t>
  </si>
  <si>
    <t>1WF1038 Focus Pants</t>
  </si>
  <si>
    <t>1ME3039</t>
  </si>
  <si>
    <t>1ME30390603</t>
  </si>
  <si>
    <t>Focus Pants M</t>
  </si>
  <si>
    <t>1ME3039 Focus Pants</t>
  </si>
  <si>
    <t>THE ROGER Pro</t>
  </si>
  <si>
    <t>3MD1037</t>
  </si>
  <si>
    <t>3MD10374760</t>
  </si>
  <si>
    <t>The Roger Pro</t>
  </si>
  <si>
    <t>3MD1037 THE ROGER Pro</t>
  </si>
  <si>
    <t>3WD1029</t>
  </si>
  <si>
    <t>3WD10294759</t>
  </si>
  <si>
    <t>3WD1029 THE ROGER Pro</t>
  </si>
  <si>
    <t>THE ROGER Pro 3</t>
  </si>
  <si>
    <t>3MG1036</t>
  </si>
  <si>
    <t>3MG10364744</t>
  </si>
  <si>
    <t>THE ROGER PRO 3 ver. 2</t>
  </si>
  <si>
    <t>3MG1036 THE ROGER Pro 3</t>
  </si>
  <si>
    <t>PT - B</t>
  </si>
  <si>
    <t>3WG1031</t>
  </si>
  <si>
    <t>3WG10314758</t>
  </si>
  <si>
    <t>3WG1031 THE ROGER Pro 3</t>
  </si>
  <si>
    <t>THE ROGER Pro 3 Clay</t>
  </si>
  <si>
    <t>3MG1080</t>
  </si>
  <si>
    <t>3MG10802890</t>
  </si>
  <si>
    <t>BU1 - Bottom Unit Update 1 Part</t>
  </si>
  <si>
    <t>3MG1080 THE ROGER Pro 3 Clay</t>
  </si>
  <si>
    <t>3WG1073</t>
  </si>
  <si>
    <t>3WG10732890</t>
  </si>
  <si>
    <t>3WG1073 THE ROGER Pro 3 Clay</t>
  </si>
  <si>
    <t>THE ROGER Pro Ace</t>
  </si>
  <si>
    <t>3MF3087</t>
  </si>
  <si>
    <t>3MF30873598</t>
  </si>
  <si>
    <t>THE ROGER Pro Suede</t>
  </si>
  <si>
    <t>3MF3087 THE ROGER Pro Ace</t>
  </si>
  <si>
    <t>3WF3064</t>
  </si>
  <si>
    <t>3WF30643598</t>
  </si>
  <si>
    <t>3WF3064 THE ROGER Pro Ace</t>
  </si>
  <si>
    <t>THE ROGER Pro Fire</t>
  </si>
  <si>
    <t>3MF3010</t>
  </si>
  <si>
    <t>3MF30100117</t>
  </si>
  <si>
    <t>3MF3010 THE ROGER Pro Fire</t>
  </si>
  <si>
    <t>3WF3003</t>
  </si>
  <si>
    <t>3WF30031217</t>
  </si>
  <si>
    <t>3WF3003 THE ROGER Pro Fire</t>
  </si>
  <si>
    <t>THE ROGER Pro Fire Clay</t>
  </si>
  <si>
    <t>3MF3082</t>
  </si>
  <si>
    <t>3MF30820106</t>
  </si>
  <si>
    <t>3MF3082 THE ROGER Pro Fire Clay</t>
  </si>
  <si>
    <t>3WF3059</t>
  </si>
  <si>
    <t>3WF30590117</t>
  </si>
  <si>
    <t>3WF3059 THE ROGER Pro Fire Clay</t>
  </si>
  <si>
    <t>3YG10070702</t>
  </si>
  <si>
    <t>Cloudflow 5 AD</t>
  </si>
  <si>
    <t>3MF3070</t>
  </si>
  <si>
    <t>3MF30704894</t>
  </si>
  <si>
    <t>Cloudflow 5 AD-001</t>
  </si>
  <si>
    <t>3MF3070 Cloudflow 5 AD</t>
  </si>
  <si>
    <t>3WF3044</t>
  </si>
  <si>
    <t>3WF30444894</t>
  </si>
  <si>
    <t>Cloudflow 5 AD-002</t>
  </si>
  <si>
    <t>3WF3044 Cloudflow 5 AD</t>
  </si>
  <si>
    <t>Cloudmonster 3 Hyper</t>
  </si>
  <si>
    <t>3WG1085</t>
  </si>
  <si>
    <t>3WG10854920</t>
  </si>
  <si>
    <t>Cloudmonster Hyper 2 V3</t>
  </si>
  <si>
    <t>3WG1085 Cloudmonster 3 Hyper</t>
  </si>
  <si>
    <t>PR - B</t>
  </si>
  <si>
    <t>3MG1006</t>
  </si>
  <si>
    <t>3MG10064852</t>
  </si>
  <si>
    <t>Cloudmonster Hyper 2 V1</t>
  </si>
  <si>
    <t>3MG1006 Cloudmonster 3 Hyper</t>
  </si>
  <si>
    <t>BU - Back Up</t>
  </si>
  <si>
    <t>White + pop</t>
  </si>
  <si>
    <t>3MG1095</t>
  </si>
  <si>
    <t>3MG10951430</t>
  </si>
  <si>
    <t>3MG1095 Cloudmonster 3 Hyper</t>
  </si>
  <si>
    <t>3WG1004</t>
  </si>
  <si>
    <t>3WG10044732</t>
  </si>
  <si>
    <t>Cloudmonster Hyper 2</t>
  </si>
  <si>
    <t>3WG1004 Cloudmonster 3 Hyper</t>
  </si>
  <si>
    <t>white/rose</t>
  </si>
  <si>
    <t>Cloudrise Cyclon</t>
  </si>
  <si>
    <t>3ME1056</t>
  </si>
  <si>
    <t>3ME10560481</t>
  </si>
  <si>
    <t>Cloudcyclon Effortless-001</t>
  </si>
  <si>
    <t>3ME1056 Cloudrise Cyclon</t>
  </si>
  <si>
    <t>3WE1060</t>
  </si>
  <si>
    <t>3WE10600481</t>
  </si>
  <si>
    <t>Cloudcyclon Effortless-002</t>
  </si>
  <si>
    <t>3WE1060 Cloudrise Cyclon</t>
  </si>
  <si>
    <t>Cloudrise Cyclon 1.1</t>
  </si>
  <si>
    <t>3MF3092</t>
  </si>
  <si>
    <t>3MF30920481</t>
  </si>
  <si>
    <t>Cloudrise Cyclon 2.0-001</t>
  </si>
  <si>
    <t>3MF3092 Cloudrise Cyclon 1.1</t>
  </si>
  <si>
    <t>3WF3069</t>
  </si>
  <si>
    <t>3WF30690481</t>
  </si>
  <si>
    <t>Cloudrise Cyclon 2.0-002</t>
  </si>
  <si>
    <t>3WF3069 Cloudrise Cyclon 1.1</t>
  </si>
  <si>
    <t>3YG10071073</t>
  </si>
  <si>
    <t>Cloudrock Mid WP</t>
  </si>
  <si>
    <t>3WF1013</t>
  </si>
  <si>
    <t>3WF10131536</t>
  </si>
  <si>
    <t>Cloudrock 3 Mid Waterproof</t>
  </si>
  <si>
    <t>3WF1013 Cloudrock Mid WP</t>
  </si>
  <si>
    <t>3MF1016</t>
  </si>
  <si>
    <t>3MF10164228</t>
  </si>
  <si>
    <t>3MF1016 Cloudrock Mid WP</t>
  </si>
  <si>
    <t>Cloudboom Max</t>
  </si>
  <si>
    <t>3MF3031</t>
  </si>
  <si>
    <t>3MF30310462</t>
  </si>
  <si>
    <t>Cloudspirit V1-001</t>
  </si>
  <si>
    <t>3MF3031 Cloudboom Max</t>
  </si>
  <si>
    <t>NEUTRAL</t>
  </si>
  <si>
    <t>3WF3018</t>
  </si>
  <si>
    <t>3WF30180462</t>
  </si>
  <si>
    <t>Cloudspirit V1-002</t>
  </si>
  <si>
    <t>3WF3018 Cloudboom Max</t>
  </si>
  <si>
    <t>Cloudboom Next</t>
  </si>
  <si>
    <t>3MF3098</t>
  </si>
  <si>
    <t>3MF30984553</t>
  </si>
  <si>
    <t>Cloudboom Next V2-1</t>
  </si>
  <si>
    <t>3MF3098 Cloudboom Next</t>
  </si>
  <si>
    <t>RUN</t>
  </si>
  <si>
    <t>3WF3074</t>
  </si>
  <si>
    <t>3WF30744671</t>
  </si>
  <si>
    <t>Cloudboom Next V2</t>
  </si>
  <si>
    <t>3WF3074 Cloudboom Next</t>
  </si>
  <si>
    <t>3WG1097</t>
  </si>
  <si>
    <t>3WG10974916</t>
  </si>
  <si>
    <t>3MG1112</t>
  </si>
  <si>
    <t>3MG11124915</t>
  </si>
  <si>
    <t>Cloudmonster 3 Hyper LS</t>
  </si>
  <si>
    <t>3UG1001</t>
  </si>
  <si>
    <t>3UG10014670</t>
  </si>
  <si>
    <t>Cloudmonster Hyper LS</t>
  </si>
  <si>
    <t>3UG1001 Cloudmonster 3 Hyper LS</t>
  </si>
  <si>
    <t>Neutral / 2nd drop</t>
  </si>
  <si>
    <t>Cloudultra Pro</t>
  </si>
  <si>
    <t>3MF3017</t>
  </si>
  <si>
    <t>3MF30174789</t>
  </si>
  <si>
    <t>Ultra Pro</t>
  </si>
  <si>
    <t>3MF3017 Cloudultra Pro</t>
  </si>
  <si>
    <t>3WF3009</t>
  </si>
  <si>
    <t>3WF30094789</t>
  </si>
  <si>
    <t>3WF3009 Cloudultra Pro</t>
  </si>
  <si>
    <t>Cloudboom Strike</t>
  </si>
  <si>
    <t>3ME3048</t>
  </si>
  <si>
    <t>3ME30480299</t>
  </si>
  <si>
    <t>Cloudboom Hyper (Drop-In)-001</t>
  </si>
  <si>
    <t>3ME3048 Cloudboom Strike</t>
  </si>
  <si>
    <t>3WE3047</t>
  </si>
  <si>
    <t>3WE30470299</t>
  </si>
  <si>
    <t>Cloudboom Hyper (Drop-In)-002</t>
  </si>
  <si>
    <t>3WE3047 Cloudboom Strike</t>
  </si>
  <si>
    <t>Cloudboom Strike LS</t>
  </si>
  <si>
    <t>3UE3001</t>
  </si>
  <si>
    <t>3UE30014849</t>
  </si>
  <si>
    <t>3UE3001 Cloudboom Strike LS</t>
  </si>
  <si>
    <t>3YG10073620</t>
  </si>
  <si>
    <t>Focus Tech Crew</t>
  </si>
  <si>
    <t>1MF3031</t>
  </si>
  <si>
    <t>1MF30310255</t>
  </si>
  <si>
    <t>Tech Crew M</t>
  </si>
  <si>
    <t>1MF3031 Focus Tech Crew</t>
  </si>
  <si>
    <t>1WF3038</t>
  </si>
  <si>
    <t>1WF30380255</t>
  </si>
  <si>
    <t>Tech Crew W</t>
  </si>
  <si>
    <t>1WF3038 Focus Tech Crew</t>
  </si>
  <si>
    <t>Performance Tights Terra</t>
  </si>
  <si>
    <t>1WG1017</t>
  </si>
  <si>
    <t>1WG10174434</t>
  </si>
  <si>
    <t>Performance Tights ⅞ Nomad 2.0 W</t>
  </si>
  <si>
    <t>1WG1017 Performance Tights Terra</t>
  </si>
  <si>
    <t>Studio Dress</t>
  </si>
  <si>
    <t>1WF3035</t>
  </si>
  <si>
    <t>1WF30354390</t>
  </si>
  <si>
    <t>Dresses</t>
  </si>
  <si>
    <t>Studio Dress W</t>
  </si>
  <si>
    <t>1WF3035 Studio Dress</t>
  </si>
  <si>
    <t>Studio Knit Tights</t>
  </si>
  <si>
    <t>1WG1043</t>
  </si>
  <si>
    <t>1WG10434412</t>
  </si>
  <si>
    <t>1WG1043 Studio Knit Tights</t>
  </si>
  <si>
    <t>Train Volt Tights 7/8</t>
  </si>
  <si>
    <t>1WG1032</t>
  </si>
  <si>
    <t>1WG10320122</t>
  </si>
  <si>
    <t>Train Energy 7/8 Tights W</t>
  </si>
  <si>
    <t>1WG1032 Train Volt Tights 7/8</t>
  </si>
  <si>
    <t>Club Collective Hoodie</t>
  </si>
  <si>
    <t>1MG1072</t>
  </si>
  <si>
    <t>1MG10720553</t>
  </si>
  <si>
    <t>Club Premium Hoodie M</t>
  </si>
  <si>
    <t>1MG1072 Club Collective Hoodie</t>
  </si>
  <si>
    <t>1WG1108</t>
  </si>
  <si>
    <t>1WG11084424</t>
  </si>
  <si>
    <t>Club Premium Hoodie W</t>
  </si>
  <si>
    <t>1WG1108 Club Collective Hoodie</t>
  </si>
  <si>
    <t>Club Hoodie Fade</t>
  </si>
  <si>
    <t>1MG1030</t>
  </si>
  <si>
    <t>1MG10304363</t>
  </si>
  <si>
    <t>Club Hoodie Tennis Graphic M</t>
  </si>
  <si>
    <t>1MG1030 Club Hoodie Fade</t>
  </si>
  <si>
    <t>1WG1039</t>
  </si>
  <si>
    <t>1WG10394363</t>
  </si>
  <si>
    <t>Club Hoodie Tennis Graphic W</t>
  </si>
  <si>
    <t>1WG1039 Club Hoodie Fade</t>
  </si>
  <si>
    <t>Club Hoodie Volt</t>
  </si>
  <si>
    <t>1MG1027</t>
  </si>
  <si>
    <t>1MG10270553</t>
  </si>
  <si>
    <t>Club Hoodie Run Spray Graphic M</t>
  </si>
  <si>
    <t>1MG1027 Club Hoodie Volt</t>
  </si>
  <si>
    <t>1WG1036</t>
  </si>
  <si>
    <t>1WG10360553</t>
  </si>
  <si>
    <t>Club Hoodie Run Spray   Graphic W</t>
  </si>
  <si>
    <t>1WG1036 Club Hoodie Volt</t>
  </si>
  <si>
    <t>Trek Pants</t>
  </si>
  <si>
    <t>1MF3010</t>
  </si>
  <si>
    <t>1MF30100553</t>
  </si>
  <si>
    <t>Trek Pants 2.0 M</t>
  </si>
  <si>
    <t>1MF3010 Trek Pants</t>
  </si>
  <si>
    <t>1WF3011</t>
  </si>
  <si>
    <t>1WF30110553</t>
  </si>
  <si>
    <t>Trek Pants 2.0 W</t>
  </si>
  <si>
    <t>1WF3011 Trek Pants</t>
  </si>
  <si>
    <t>All-Day Joggers</t>
  </si>
  <si>
    <t>1ME3016</t>
  </si>
  <si>
    <t>1ME30160553</t>
  </si>
  <si>
    <t>All-Day Jogger M</t>
  </si>
  <si>
    <t>1ME3016 All-Day Joggers</t>
  </si>
  <si>
    <t>1WF3046</t>
  </si>
  <si>
    <t>1WF30464381</t>
  </si>
  <si>
    <t>All-Day Joggers W</t>
  </si>
  <si>
    <t>1WF3046 All-Day Joggers</t>
  </si>
  <si>
    <t>Club Collect. Hoodie Geo</t>
  </si>
  <si>
    <t>1MG1122</t>
  </si>
  <si>
    <t>1MG11224425</t>
  </si>
  <si>
    <t>Club Premium Hoodie Mountain Graphic M</t>
  </si>
  <si>
    <t>1MG1122 Club Collect. Hoodie Geo</t>
  </si>
  <si>
    <t>1WG1182</t>
  </si>
  <si>
    <t>1WG11824424</t>
  </si>
  <si>
    <t>Club Premium Hoodie Mountain Graphic W</t>
  </si>
  <si>
    <t>1WG1182 Club Collect. Hoodie Geo</t>
  </si>
  <si>
    <t>Court Dress Split</t>
  </si>
  <si>
    <t>1WG1020</t>
  </si>
  <si>
    <t>1WG10204693</t>
  </si>
  <si>
    <t>Court Dress Bra W</t>
  </si>
  <si>
    <t>1WG1020 Court Dress Split</t>
  </si>
  <si>
    <t>Courtside Pants</t>
  </si>
  <si>
    <t>1MG1039</t>
  </si>
  <si>
    <t>1MG10390229</t>
  </si>
  <si>
    <t>Courtside Tracksuit Pants M</t>
  </si>
  <si>
    <t>1MG1039 Courtside Pants</t>
  </si>
  <si>
    <t>1WG1055</t>
  </si>
  <si>
    <t>1WG10550229</t>
  </si>
  <si>
    <t>Courtside Tracksuit Pants Wide Leg W</t>
  </si>
  <si>
    <t>1WG1055 Courtside Pants</t>
  </si>
  <si>
    <t>Focus Tech Hoodie</t>
  </si>
  <si>
    <t>1MF3029</t>
  </si>
  <si>
    <t>1MF30294405</t>
  </si>
  <si>
    <t>Tech Hoodie M</t>
  </si>
  <si>
    <t>1MF3029 Focus Tech Hoodie</t>
  </si>
  <si>
    <t>1WF3036</t>
  </si>
  <si>
    <t>1WF30360229</t>
  </si>
  <si>
    <t>Tech Hoodie W</t>
  </si>
  <si>
    <t>1WF3036 Focus Tech Hoodie</t>
  </si>
  <si>
    <t>Studio Knit Bodysuit</t>
  </si>
  <si>
    <t>1WG1042</t>
  </si>
  <si>
    <t>1WG10424601</t>
  </si>
  <si>
    <t>Bodysuits &amp; Coveralls</t>
  </si>
  <si>
    <t>1WG1042 Studio Knit Bodysuit</t>
  </si>
  <si>
    <t>Track Pack 35L Lite</t>
  </si>
  <si>
    <t>2UE3030</t>
  </si>
  <si>
    <t>2UE30300255</t>
  </si>
  <si>
    <t>2UE3030 Track Pack 35L Lite</t>
  </si>
  <si>
    <t>Train Volt Bodysuit</t>
  </si>
  <si>
    <t>1WG1089</t>
  </si>
  <si>
    <t>1WG10890255</t>
  </si>
  <si>
    <t>Train Energy Bodysuit</t>
  </si>
  <si>
    <t>1WG1089 Train Volt Bodysuit</t>
  </si>
  <si>
    <t>Court Dress Split Edge</t>
  </si>
  <si>
    <t>1WG1180</t>
  </si>
  <si>
    <t>1WG11804701</t>
  </si>
  <si>
    <t>Court Dress Bra Graphic</t>
  </si>
  <si>
    <t>1WG1180 Court Dress Split Edge</t>
  </si>
  <si>
    <t>Weather Vest</t>
  </si>
  <si>
    <t>1MF3019</t>
  </si>
  <si>
    <t>1MF30193557</t>
  </si>
  <si>
    <t>Outerwear</t>
  </si>
  <si>
    <t>Jackets</t>
  </si>
  <si>
    <t>Vests</t>
  </si>
  <si>
    <t>Weather Vest M</t>
  </si>
  <si>
    <t>1MF3019 Weather Vest</t>
  </si>
  <si>
    <t>1WF3023</t>
  </si>
  <si>
    <t>1WF30234509</t>
  </si>
  <si>
    <t>Weather Vest W</t>
  </si>
  <si>
    <t>1WF3023 Weather Vest</t>
  </si>
  <si>
    <t>Zero Jacket</t>
  </si>
  <si>
    <t>1ME1016</t>
  </si>
  <si>
    <t>1ME10162347</t>
  </si>
  <si>
    <t>Zero Jacket 2.0 M</t>
  </si>
  <si>
    <t>1ME1016 Zero Jacket</t>
  </si>
  <si>
    <t>1WE1020</t>
  </si>
  <si>
    <t>1WE10200069</t>
  </si>
  <si>
    <t>Zero Jacket 2.0 W</t>
  </si>
  <si>
    <t>1WE1020 Zero Jacket</t>
  </si>
  <si>
    <t>Focus Tech Zip Hoodie</t>
  </si>
  <si>
    <t>1MF3030</t>
  </si>
  <si>
    <t>1MF30300229</t>
  </si>
  <si>
    <t>Tech Zip Hoodie M</t>
  </si>
  <si>
    <t>1MF3030 Focus Tech Zip Hoodie</t>
  </si>
  <si>
    <t>1WF3037</t>
  </si>
  <si>
    <t>1WF30374390</t>
  </si>
  <si>
    <t>Tech Zip Hoodie W</t>
  </si>
  <si>
    <t>1WF3037 Focus Tech Zip Hoodie</t>
  </si>
  <si>
    <t>Weather Pants</t>
  </si>
  <si>
    <t>1ME1027</t>
  </si>
  <si>
    <t>1ME10273153</t>
  </si>
  <si>
    <t>Running Pants M</t>
  </si>
  <si>
    <t>1ME1027 Weather Pants</t>
  </si>
  <si>
    <t>Courtside Full-Zip</t>
  </si>
  <si>
    <t>1MG1038</t>
  </si>
  <si>
    <t>1MG10381573</t>
  </si>
  <si>
    <t>Courtside Tracksuit Full Zip M</t>
  </si>
  <si>
    <t>1MG1038 Courtside Full-Zip</t>
  </si>
  <si>
    <t>1WG1054</t>
  </si>
  <si>
    <t>1WG10540229</t>
  </si>
  <si>
    <t>Courtside Tracksuit Full Zip W</t>
  </si>
  <si>
    <t>1WG1054 Courtside Full-Zip</t>
  </si>
  <si>
    <t>Speed Pack 30L</t>
  </si>
  <si>
    <t>2UF3015</t>
  </si>
  <si>
    <t>2UF30150117</t>
  </si>
  <si>
    <t>Speed Pack L Lite</t>
  </si>
  <si>
    <t>2UF3015 Speed Pack 30L</t>
  </si>
  <si>
    <t>Ultra Pants</t>
  </si>
  <si>
    <t>1MF3005</t>
  </si>
  <si>
    <t>1MF30052957</t>
  </si>
  <si>
    <t>Ultra Pants 2.0 M</t>
  </si>
  <si>
    <t>1MF3005 Ultra Pants</t>
  </si>
  <si>
    <t>1WF3005</t>
  </si>
  <si>
    <t>1WF30052957</t>
  </si>
  <si>
    <t>Ultra Pants 2.0 W</t>
  </si>
  <si>
    <t>1WF3005 Ultra Pants</t>
  </si>
  <si>
    <t>Core Jacket</t>
  </si>
  <si>
    <t>1ME1033</t>
  </si>
  <si>
    <t>1ME10330603</t>
  </si>
  <si>
    <t>Weather Jacket Essential M</t>
  </si>
  <si>
    <t>1ME1033 Core Jacket</t>
  </si>
  <si>
    <t>1WE1041</t>
  </si>
  <si>
    <t>1WE10414509</t>
  </si>
  <si>
    <t>Weather Jacket Essential W</t>
  </si>
  <si>
    <t>1WE1041 Core Jacket</t>
  </si>
  <si>
    <t>Ultra Vest Pro</t>
  </si>
  <si>
    <t>2UF3013</t>
  </si>
  <si>
    <t>2UF30134353</t>
  </si>
  <si>
    <t>Ultra Vest V2</t>
  </si>
  <si>
    <t>2UF3013 Ultra Vest Pro</t>
  </si>
  <si>
    <t>ACC-U-VT-5</t>
  </si>
  <si>
    <t>Courtside 1/2 Zip Eaze</t>
  </si>
  <si>
    <t>1MG1036</t>
  </si>
  <si>
    <t>1MG10360554</t>
  </si>
  <si>
    <t>Courtside Half Zip M</t>
  </si>
  <si>
    <t>1MG1036 Courtside 1/2 Zip Eaze</t>
  </si>
  <si>
    <t>1WG1052</t>
  </si>
  <si>
    <t>1WG10520554</t>
  </si>
  <si>
    <t>Courtside Half Zip W</t>
  </si>
  <si>
    <t>1WG1052 Courtside 1/2 Zip Eaze</t>
  </si>
  <si>
    <t>Performance Volt Jacket</t>
  </si>
  <si>
    <t>1MG1070</t>
  </si>
  <si>
    <t>1MG10701930</t>
  </si>
  <si>
    <t>Run Culture Jacket M</t>
  </si>
  <si>
    <t>1MG1070 Performance Volt Jacket</t>
  </si>
  <si>
    <t>1WG1105</t>
  </si>
  <si>
    <t>1WG11050561</t>
  </si>
  <si>
    <t>Run Culture Jacket W</t>
  </si>
  <si>
    <t>1WG1105 Performance Volt Jacket</t>
  </si>
  <si>
    <t>Weather Jacket</t>
  </si>
  <si>
    <t>1ME1031</t>
  </si>
  <si>
    <t>1ME10314577</t>
  </si>
  <si>
    <t>Weather Jacket Pro  M</t>
  </si>
  <si>
    <t>1ME1031 Weather Jacket</t>
  </si>
  <si>
    <t>1WE1037</t>
  </si>
  <si>
    <t>1WE10374416</t>
  </si>
  <si>
    <t>Weather Jacket Pro W</t>
  </si>
  <si>
    <t>1WE1037 Weather Jacket</t>
  </si>
  <si>
    <t>Speed Pack 24L Elite</t>
  </si>
  <si>
    <t>2UE1016</t>
  </si>
  <si>
    <t>2UE10161925</t>
  </si>
  <si>
    <t>2UE1016 Speed Pack 24L Elite</t>
  </si>
  <si>
    <t>Track Pack 40L Elite</t>
  </si>
  <si>
    <t>2UE1017</t>
  </si>
  <si>
    <t>2UE10171925</t>
  </si>
  <si>
    <t>2UE1017 Track Pack 40L Elite</t>
  </si>
  <si>
    <t>Trail Pack 20L</t>
  </si>
  <si>
    <t>2UF3012</t>
  </si>
  <si>
    <t>2UF30120553</t>
  </si>
  <si>
    <t>Trail Pack</t>
  </si>
  <si>
    <t>2UF3012 Trail Pack 20L</t>
  </si>
  <si>
    <t>ACC-3-HG</t>
  </si>
  <si>
    <t>Weather Jacket Insulated</t>
  </si>
  <si>
    <t>1ME3008</t>
  </si>
  <si>
    <t>1ME30083960</t>
  </si>
  <si>
    <t>Climate Jacket M</t>
  </si>
  <si>
    <t>1ME3008 Weather Jacket Insulated</t>
  </si>
  <si>
    <t>1WE3008</t>
  </si>
  <si>
    <t>1WE30083960</t>
  </si>
  <si>
    <t>Climate Jacket W</t>
  </si>
  <si>
    <t>1WE3008 Weather Jacket Insulated</t>
  </si>
  <si>
    <t>All-Day Waterproof Jacket</t>
  </si>
  <si>
    <t>1MG1103</t>
  </si>
  <si>
    <t>1MG11030635</t>
  </si>
  <si>
    <t>All-Day Jacket Waterproof M</t>
  </si>
  <si>
    <t>1MG1103 All-Day Waterproof Jacket</t>
  </si>
  <si>
    <t>1WG1149</t>
  </si>
  <si>
    <t>1WG11494381</t>
  </si>
  <si>
    <t>All-Day Jacket Waterproof W</t>
  </si>
  <si>
    <t>1WG1149 All-Day Waterproof Jacket</t>
  </si>
  <si>
    <t>Ultra Jacket</t>
  </si>
  <si>
    <t>1MF3006</t>
  </si>
  <si>
    <t>1MF30062957</t>
  </si>
  <si>
    <t>Ultra Jacket 2.0 M</t>
  </si>
  <si>
    <t>1MF3006 Ultra Jacket</t>
  </si>
  <si>
    <t>1WF3006</t>
  </si>
  <si>
    <t>1WF30062957</t>
  </si>
  <si>
    <t>Ultra Jacket 2.0 W</t>
  </si>
  <si>
    <t>1WF3006 Ultra Jacket</t>
  </si>
  <si>
    <t>All-Day Puffer Vest</t>
  </si>
  <si>
    <t>1MF3036</t>
  </si>
  <si>
    <t>1MF30360553</t>
  </si>
  <si>
    <t>All-Day Vest 2.0 M</t>
  </si>
  <si>
    <t>1MF3036 All-Day Puffer Vest</t>
  </si>
  <si>
    <t>1WF3049</t>
  </si>
  <si>
    <t>1WF30494381</t>
  </si>
  <si>
    <t>All-Day Vest 2.0 W</t>
  </si>
  <si>
    <t>1WF3049 All-Day Puffer Vest</t>
  </si>
  <si>
    <t>Zero Speedsuit</t>
  </si>
  <si>
    <t>1WG1132</t>
  </si>
  <si>
    <t>1WG11320462</t>
  </si>
  <si>
    <t>Trek Jacket</t>
  </si>
  <si>
    <t>1MF3079</t>
  </si>
  <si>
    <t>1MF30790553</t>
  </si>
  <si>
    <t>Trek Jacket M</t>
  </si>
  <si>
    <t>1MF3079 Trek Jacket</t>
  </si>
  <si>
    <t>1WF3117</t>
  </si>
  <si>
    <t>1WF31170553</t>
  </si>
  <si>
    <t>Trek Jacket W</t>
  </si>
  <si>
    <t>1WF3117 Trek Jacket</t>
  </si>
  <si>
    <t>Performance Jacket</t>
  </si>
  <si>
    <t>1MF3077</t>
  </si>
  <si>
    <t>1MF30770603</t>
  </si>
  <si>
    <t>Performance Jacket WP M</t>
  </si>
  <si>
    <t>1MF3077 Performance Jacket</t>
  </si>
  <si>
    <t>1WF3103</t>
  </si>
  <si>
    <t>1WF31034406</t>
  </si>
  <si>
    <t>Performance Jacket WP W</t>
  </si>
  <si>
    <t>1WF3103 Performance Jacket</t>
  </si>
  <si>
    <t>Trek Jacket Insulated</t>
  </si>
  <si>
    <t>1ME3017</t>
  </si>
  <si>
    <t>1ME30173965</t>
  </si>
  <si>
    <t>Trek Insulator Jacket M</t>
  </si>
  <si>
    <t>1ME3017 Trek Jacket Insulated</t>
  </si>
  <si>
    <t>1WE3016</t>
  </si>
  <si>
    <t>1WE30163965</t>
  </si>
  <si>
    <t>Trek Insulator Jacket W</t>
  </si>
  <si>
    <t>1WE3016 Trek Jacket Insulated</t>
  </si>
  <si>
    <t>1MG1043</t>
  </si>
  <si>
    <t>1MG10431242</t>
  </si>
  <si>
    <t>Court Pack 40L</t>
  </si>
  <si>
    <t>2UG1017</t>
  </si>
  <si>
    <t>2UG10174676</t>
  </si>
  <si>
    <t>2UG1017 Court Pack 40L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</si>
</sst>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9]m/d/yyyy"/>
    <numFmt numFmtId="165" formatCode="[$-9]0.00"/>
    <numFmt numFmtId="166" formatCode="[$-9]#,##0%"/>
    <numFmt numFmtId="167" formatCode="[$-9]0.0"/>
    <numFmt numFmtId="168" formatCode="[$-9]#,##0"/>
    <numFmt numFmtId="169" formatCode="[$-9]#,##0.0"/>
    <numFmt numFmtId="170" formatCode="[$-9]#,##0.00%"/>
    <numFmt numFmtId="171" formatCode="[$-9]#,##0.0%"/>
    <numFmt numFmtId="173" formatCode="[$-9]0"/>
  </numFmts>
  <fonts count="2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Calibri (Body)"/>
    </font>
    <font>
      <b/>
      <sz val="10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color rgb="FFB7B7B7"/>
      <name val="On Diatype Standard Regular"/>
    </font>
    <font>
      <b/>
      <sz val="10"/>
      <color rgb="FF000000"/>
      <name val="Aptos Narrow"/>
    </font>
    <font>
      <b/>
      <sz val="10"/>
      <color rgb="FF000000"/>
      <name val="On Diatype Standard Regular"/>
    </font>
    <font>
      <b/>
      <sz val="10"/>
      <color indexed="8"/>
      <name val="On Diatype Standard Regular"/>
    </font>
    <font>
      <b/>
      <sz val="11"/>
      <color rgb="FF1D2129"/>
      <name val="Calibri"/>
      <family val="2"/>
    </font>
    <font>
      <b/>
      <sz val="10"/>
      <color rgb="FF1D2129"/>
      <name val="On Diatype Standard Regular"/>
    </font>
    <font>
      <sz val="10"/>
      <color indexed="8"/>
      <name val="On Diatype Standard Regular"/>
    </font>
    <font>
      <sz val="11"/>
      <color rgb="FF1D2129"/>
      <name val="Calibri"/>
      <family val="2"/>
    </font>
    <font>
      <sz val="11"/>
      <color rgb="FFFF0000"/>
      <name val="Calibri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theme="1"/>
      <name val="Calibri"/>
      <family val="2"/>
    </font>
    <font>
      <sz val="12"/>
      <color rgb="FFFF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8FFDE"/>
        <bgColor indexed="64"/>
      </patternFill>
    </fill>
    <fill>
      <patternFill patternType="solid">
        <fgColor theme="7" tint="0.79998168889431442"/>
        <bgColor rgb="FFF5F6FA"/>
      </patternFill>
    </fill>
    <fill>
      <patternFill patternType="solid">
        <fgColor theme="7" tint="0.79998168889431442"/>
        <bgColor rgb="FFE4E8F0"/>
      </patternFill>
    </fill>
    <fill>
      <patternFill patternType="solid">
        <fgColor theme="6" tint="0.79998168889431442"/>
        <bgColor rgb="FFE4E8F0"/>
      </patternFill>
    </fill>
    <fill>
      <patternFill patternType="solid">
        <fgColor theme="6" tint="0.79998168889431442"/>
        <bgColor rgb="FFF5F6FA"/>
      </patternFill>
    </fill>
    <fill>
      <patternFill patternType="solid">
        <fgColor theme="0" tint="-0.14999847407452621"/>
        <bgColor rgb="FFF5F6FA"/>
      </patternFill>
    </fill>
    <fill>
      <patternFill patternType="solid">
        <fgColor rgb="FFFF5733"/>
        <bgColor rgb="FFFF5733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17" fillId="0" borderId="0"/>
    <xf numFmtId="0" fontId="18" fillId="0" borderId="0"/>
    <xf numFmtId="0" fontId="3" fillId="0" borderId="0"/>
    <xf numFmtId="9" fontId="17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5" fillId="0" borderId="0" xfId="1" applyFont="1"/>
    <xf numFmtId="0" fontId="4" fillId="0" borderId="0" xfId="1"/>
    <xf numFmtId="0" fontId="6" fillId="2" borderId="0" xfId="1" applyFont="1" applyFill="1"/>
    <xf numFmtId="0" fontId="7" fillId="0" borderId="0" xfId="1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4" borderId="0" xfId="1" quotePrefix="1" applyFont="1" applyFill="1" applyAlignment="1">
      <alignment horizontal="left" vertical="top"/>
    </xf>
    <xf numFmtId="0" fontId="12" fillId="5" borderId="0" xfId="1" quotePrefix="1" applyFont="1" applyFill="1" applyAlignment="1">
      <alignment horizontal="left" vertical="top"/>
    </xf>
    <xf numFmtId="0" fontId="12" fillId="6" borderId="0" xfId="1" quotePrefix="1" applyFont="1" applyFill="1" applyAlignment="1">
      <alignment horizontal="right" vertical="top"/>
    </xf>
    <xf numFmtId="0" fontId="12" fillId="4" borderId="0" xfId="1" quotePrefix="1" applyFont="1" applyFill="1" applyAlignment="1">
      <alignment horizontal="right" vertical="top"/>
    </xf>
    <xf numFmtId="0" fontId="12" fillId="7" borderId="0" xfId="1" quotePrefix="1" applyFont="1" applyFill="1" applyAlignment="1">
      <alignment vertical="top"/>
    </xf>
    <xf numFmtId="0" fontId="12" fillId="7" borderId="0" xfId="1" quotePrefix="1" applyFont="1" applyFill="1" applyAlignment="1">
      <alignment horizontal="left" vertical="top"/>
    </xf>
    <xf numFmtId="0" fontId="12" fillId="7" borderId="0" xfId="1" quotePrefix="1" applyFont="1" applyFill="1" applyAlignment="1">
      <alignment horizontal="right" vertical="top"/>
    </xf>
    <xf numFmtId="0" fontId="12" fillId="6" borderId="0" xfId="1" quotePrefix="1" applyFont="1" applyFill="1" applyAlignment="1">
      <alignment horizontal="left" vertical="top"/>
    </xf>
    <xf numFmtId="0" fontId="12" fillId="6" borderId="0" xfId="1" quotePrefix="1" applyFont="1" applyFill="1" applyAlignment="1">
      <alignment horizontal="center" vertical="top"/>
    </xf>
    <xf numFmtId="0" fontId="13" fillId="8" borderId="0" xfId="1" quotePrefix="1" applyFont="1" applyFill="1" applyAlignment="1">
      <alignment vertical="top"/>
    </xf>
    <xf numFmtId="0" fontId="14" fillId="0" borderId="0" xfId="1" applyFont="1"/>
    <xf numFmtId="0" fontId="15" fillId="0" borderId="0" xfId="1" quotePrefix="1" applyFont="1" applyAlignment="1">
      <alignment horizontal="left" vertical="top"/>
    </xf>
    <xf numFmtId="164" fontId="15" fillId="0" borderId="0" xfId="1" quotePrefix="1" applyNumberFormat="1" applyFont="1" applyAlignment="1">
      <alignment horizontal="right" vertical="top"/>
    </xf>
    <xf numFmtId="165" fontId="15" fillId="0" borderId="0" xfId="1" quotePrefix="1" applyNumberFormat="1" applyFont="1" applyAlignment="1">
      <alignment horizontal="right" vertical="top"/>
    </xf>
    <xf numFmtId="0" fontId="15" fillId="0" borderId="0" xfId="1" quotePrefix="1" applyFont="1" applyAlignment="1">
      <alignment horizontal="right" vertical="top"/>
    </xf>
    <xf numFmtId="166" fontId="15" fillId="0" borderId="0" xfId="1" quotePrefix="1" applyNumberFormat="1" applyFont="1" applyAlignment="1">
      <alignment horizontal="right" vertical="top"/>
    </xf>
    <xf numFmtId="0" fontId="15" fillId="0" borderId="0" xfId="1" quotePrefix="1" applyFont="1" applyAlignment="1">
      <alignment horizontal="center" vertical="top"/>
    </xf>
    <xf numFmtId="167" fontId="15" fillId="0" borderId="0" xfId="1" quotePrefix="1" applyNumberFormat="1" applyFont="1" applyAlignment="1">
      <alignment horizontal="right" vertical="top"/>
    </xf>
    <xf numFmtId="165" fontId="16" fillId="0" borderId="0" xfId="1" quotePrefix="1" applyNumberFormat="1" applyFont="1" applyAlignment="1">
      <alignment horizontal="right" vertical="top"/>
    </xf>
    <xf numFmtId="168" fontId="15" fillId="0" borderId="0" xfId="1" quotePrefix="1" applyNumberFormat="1" applyFont="1" applyAlignment="1">
      <alignment horizontal="right" vertical="top"/>
    </xf>
    <xf numFmtId="169" fontId="15" fillId="0" borderId="0" xfId="1" quotePrefix="1" applyNumberFormat="1" applyFont="1" applyAlignment="1">
      <alignment horizontal="right" vertical="top"/>
    </xf>
    <xf numFmtId="0" fontId="15" fillId="0" borderId="0" xfId="1" applyFont="1" applyAlignment="1">
      <alignment horizontal="left" vertical="top"/>
    </xf>
    <xf numFmtId="170" fontId="15" fillId="0" borderId="0" xfId="1" quotePrefix="1" applyNumberFormat="1" applyFont="1" applyAlignment="1">
      <alignment horizontal="right" vertical="top"/>
    </xf>
    <xf numFmtId="168" fontId="15" fillId="9" borderId="0" xfId="1" quotePrefix="1" applyNumberFormat="1" applyFont="1" applyFill="1" applyAlignment="1">
      <alignment horizontal="right" vertical="top"/>
    </xf>
    <xf numFmtId="171" fontId="15" fillId="0" borderId="0" xfId="1" quotePrefix="1" applyNumberFormat="1" applyFont="1" applyAlignment="1">
      <alignment horizontal="right" vertical="top"/>
    </xf>
    <xf numFmtId="165" fontId="15" fillId="10" borderId="0" xfId="1" quotePrefix="1" applyNumberFormat="1" applyFont="1" applyFill="1" applyAlignment="1">
      <alignment horizontal="right" vertical="top"/>
    </xf>
    <xf numFmtId="0" fontId="15" fillId="9" borderId="0" xfId="1" quotePrefix="1" applyFont="1" applyFill="1" applyAlignment="1">
      <alignment horizontal="right" vertical="top"/>
    </xf>
    <xf numFmtId="0" fontId="15" fillId="0" borderId="0" xfId="2" quotePrefix="1" applyFont="1" applyAlignment="1">
      <alignment horizontal="left" vertical="top"/>
    </xf>
    <xf numFmtId="165" fontId="15" fillId="0" borderId="0" xfId="2" quotePrefix="1" applyNumberFormat="1" applyFont="1" applyAlignment="1">
      <alignment horizontal="right" vertical="top"/>
    </xf>
    <xf numFmtId="164" fontId="15" fillId="0" borderId="0" xfId="2" quotePrefix="1" applyNumberFormat="1" applyFont="1" applyAlignment="1">
      <alignment horizontal="right" vertical="top"/>
    </xf>
    <xf numFmtId="0" fontId="4" fillId="10" borderId="0" xfId="1" applyFill="1"/>
    <xf numFmtId="0" fontId="15" fillId="10" borderId="0" xfId="1" quotePrefix="1" applyFont="1" applyFill="1" applyAlignment="1">
      <alignment horizontal="left" vertical="top"/>
    </xf>
    <xf numFmtId="164" fontId="15" fillId="10" borderId="0" xfId="1" quotePrefix="1" applyNumberFormat="1" applyFont="1" applyFill="1" applyAlignment="1">
      <alignment horizontal="right" vertical="top"/>
    </xf>
    <xf numFmtId="0" fontId="15" fillId="10" borderId="0" xfId="2" quotePrefix="1" applyFont="1" applyFill="1" applyAlignment="1">
      <alignment horizontal="left" vertical="top"/>
    </xf>
    <xf numFmtId="173" fontId="4" fillId="0" borderId="0" xfId="1" applyNumberFormat="1"/>
    <xf numFmtId="0" fontId="20" fillId="0" borderId="0" xfId="1" applyFont="1"/>
    <xf numFmtId="0" fontId="4" fillId="0" borderId="0" xfId="1" applyAlignment="1">
      <alignment horizontal="right"/>
    </xf>
    <xf numFmtId="165" fontId="19" fillId="0" borderId="0" xfId="1" quotePrefix="1" applyNumberFormat="1" applyFont="1" applyAlignment="1">
      <alignment horizontal="right" vertical="top"/>
    </xf>
    <xf numFmtId="0" fontId="15" fillId="11" borderId="0" xfId="1" quotePrefix="1" applyFont="1" applyFill="1" applyAlignment="1">
      <alignment horizontal="left" vertical="top"/>
    </xf>
    <xf numFmtId="0" fontId="4" fillId="11" borderId="0" xfId="1" applyFill="1"/>
    <xf numFmtId="0" fontId="15" fillId="11" borderId="0" xfId="2" quotePrefix="1" applyFont="1" applyFill="1" applyAlignment="1">
      <alignment horizontal="left" vertical="top"/>
    </xf>
    <xf numFmtId="2" fontId="4" fillId="0" borderId="0" xfId="1" applyNumberFormat="1"/>
    <xf numFmtId="164" fontId="15" fillId="0" borderId="0" xfId="1" applyNumberFormat="1" applyFont="1" applyAlignment="1">
      <alignment horizontal="right" vertical="top"/>
    </xf>
    <xf numFmtId="165" fontId="15" fillId="0" borderId="0" xfId="1" applyNumberFormat="1" applyFont="1" applyAlignment="1">
      <alignment horizontal="right" vertical="top"/>
    </xf>
    <xf numFmtId="0" fontId="12" fillId="4" borderId="0" xfId="1" quotePrefix="1" applyFont="1" applyFill="1" applyAlignment="1">
      <alignment horizontal="left" vertical="top" wrapText="1"/>
    </xf>
    <xf numFmtId="165" fontId="16" fillId="10" borderId="0" xfId="1" applyNumberFormat="1" applyFont="1" applyFill="1" applyAlignment="1">
      <alignment horizontal="right" vertical="top"/>
    </xf>
    <xf numFmtId="0" fontId="1" fillId="0" borderId="0" xfId="1" applyFont="1"/>
    <xf numFmtId="173" fontId="1" fillId="0" borderId="0" xfId="1" applyNumberFormat="1" applyFont="1"/>
    <xf numFmtId="2" fontId="1" fillId="0" borderId="0" xfId="1" applyNumberFormat="1" applyFont="1"/>
    <xf numFmtId="173" fontId="1" fillId="10" borderId="0" xfId="1" applyNumberFormat="1" applyFont="1" applyFill="1"/>
    <xf numFmtId="0" fontId="6" fillId="3" borderId="0" xfId="1" applyFont="1" applyFill="1" applyAlignment="1">
      <alignment horizontal="center"/>
    </xf>
  </cellXfs>
  <cellStyles count="7">
    <cellStyle name="Normal" xfId="0" builtinId="0"/>
    <cellStyle name="Normal 2" xfId="1" xr:uid="{E24CAD91-00A7-A14C-89E3-0145201DA93C}"/>
    <cellStyle name="Normal 3" xfId="2" xr:uid="{C95E98BF-A6E0-D94F-B480-8C667637D231}"/>
    <cellStyle name="Normal 4" xfId="3" xr:uid="{B03BD342-36C1-3949-8F99-71C656D9D620}"/>
    <cellStyle name="Normal 5" xfId="4" xr:uid="{A18494C6-B2CA-7E48-8771-80D0DC6013FE}"/>
    <cellStyle name="Normal 5 2" xfId="6" xr:uid="{354B0FAF-47E9-2642-88BD-783D2CF58B94}"/>
    <cellStyle name="Per cent 2" xfId="5" xr:uid="{DE29DCEF-8BC5-FE4E-8B86-EEE737D251B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9525</xdr:colOff>
      <xdr:row>137</xdr:row>
      <xdr:rowOff>12700</xdr:rowOff>
    </xdr:from>
    <xdr:to>
      <xdr:col>42</xdr:col>
      <xdr:colOff>619125</xdr:colOff>
      <xdr:row>137</xdr:row>
      <xdr:rowOff>622300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2337F42D-8848-F347-B221-91CDE78BC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38214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138</xdr:row>
      <xdr:rowOff>12700</xdr:rowOff>
    </xdr:from>
    <xdr:to>
      <xdr:col>42</xdr:col>
      <xdr:colOff>619125</xdr:colOff>
      <xdr:row>138</xdr:row>
      <xdr:rowOff>622300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DA3AFAC4-4687-DD49-8676-7AAF29E9F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779825" y="38620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149</xdr:row>
      <xdr:rowOff>12700</xdr:rowOff>
    </xdr:from>
    <xdr:to>
      <xdr:col>42</xdr:col>
      <xdr:colOff>619125</xdr:colOff>
      <xdr:row>149</xdr:row>
      <xdr:rowOff>622300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00425916-E382-D142-98C8-0C757D677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79825" y="23787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151</xdr:row>
      <xdr:rowOff>12700</xdr:rowOff>
    </xdr:from>
    <xdr:to>
      <xdr:col>42</xdr:col>
      <xdr:colOff>619125</xdr:colOff>
      <xdr:row>151</xdr:row>
      <xdr:rowOff>622300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id="{E6E21E12-FDFD-0844-BF95-77EF5057D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79825" y="24193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195</xdr:row>
      <xdr:rowOff>12700</xdr:rowOff>
    </xdr:from>
    <xdr:to>
      <xdr:col>42</xdr:col>
      <xdr:colOff>619125</xdr:colOff>
      <xdr:row>195</xdr:row>
      <xdr:rowOff>622300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id="{BBE75613-2E95-8845-9B98-7FFD5FCF4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779825" y="26022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194</xdr:row>
      <xdr:rowOff>12700</xdr:rowOff>
    </xdr:from>
    <xdr:to>
      <xdr:col>42</xdr:col>
      <xdr:colOff>619125</xdr:colOff>
      <xdr:row>194</xdr:row>
      <xdr:rowOff>622300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AB5DB7BB-7C1C-9144-9550-1DA8C673C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779825" y="25819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113</xdr:row>
      <xdr:rowOff>12700</xdr:rowOff>
    </xdr:from>
    <xdr:to>
      <xdr:col>42</xdr:col>
      <xdr:colOff>619125</xdr:colOff>
      <xdr:row>113</xdr:row>
      <xdr:rowOff>622300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8690FBAD-769A-8841-A1ED-79DBC4A14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79825" y="20535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114</xdr:row>
      <xdr:rowOff>12700</xdr:rowOff>
    </xdr:from>
    <xdr:to>
      <xdr:col>42</xdr:col>
      <xdr:colOff>619125</xdr:colOff>
      <xdr:row>114</xdr:row>
      <xdr:rowOff>622300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id="{27028658-D1F4-9345-82B3-E4C59DB57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779825" y="20739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56</xdr:row>
      <xdr:rowOff>12700</xdr:rowOff>
    </xdr:from>
    <xdr:to>
      <xdr:col>42</xdr:col>
      <xdr:colOff>619125</xdr:colOff>
      <xdr:row>56</xdr:row>
      <xdr:rowOff>622300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6DCF8632-7E8C-E844-AC39-6A2E5C5EA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779825" y="19723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57</xdr:row>
      <xdr:rowOff>12700</xdr:rowOff>
    </xdr:from>
    <xdr:to>
      <xdr:col>42</xdr:col>
      <xdr:colOff>619125</xdr:colOff>
      <xdr:row>57</xdr:row>
      <xdr:rowOff>622300</xdr:rowOff>
    </xdr:to>
    <xdr:pic>
      <xdr:nvPicPr>
        <xdr:cNvPr id="11" name="Picture 1" descr="Picture">
          <a:extLst>
            <a:ext uri="{FF2B5EF4-FFF2-40B4-BE49-F238E27FC236}">
              <a16:creationId xmlns:a16="http://schemas.microsoft.com/office/drawing/2014/main" id="{C08EBE3A-EE01-964F-97B7-2FF4817B5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19926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115</xdr:row>
      <xdr:rowOff>12700</xdr:rowOff>
    </xdr:from>
    <xdr:to>
      <xdr:col>42</xdr:col>
      <xdr:colOff>619125</xdr:colOff>
      <xdr:row>115</xdr:row>
      <xdr:rowOff>622300</xdr:rowOff>
    </xdr:to>
    <xdr:pic>
      <xdr:nvPicPr>
        <xdr:cNvPr id="12" name="Picture 1" descr="Picture">
          <a:extLst>
            <a:ext uri="{FF2B5EF4-FFF2-40B4-BE49-F238E27FC236}">
              <a16:creationId xmlns:a16="http://schemas.microsoft.com/office/drawing/2014/main" id="{A1F42AB1-3740-FE4F-9153-9CB623078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779825" y="20942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116</xdr:row>
      <xdr:rowOff>12700</xdr:rowOff>
    </xdr:from>
    <xdr:to>
      <xdr:col>42</xdr:col>
      <xdr:colOff>619125</xdr:colOff>
      <xdr:row>116</xdr:row>
      <xdr:rowOff>622300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id="{7A14F867-39D1-384F-A839-830997176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779825" y="21145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117</xdr:row>
      <xdr:rowOff>12700</xdr:rowOff>
    </xdr:from>
    <xdr:to>
      <xdr:col>42</xdr:col>
      <xdr:colOff>619125</xdr:colOff>
      <xdr:row>117</xdr:row>
      <xdr:rowOff>622300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id="{0B4F6C7E-FB25-6742-B704-2A5D04A43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779825" y="21348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118</xdr:row>
      <xdr:rowOff>12700</xdr:rowOff>
    </xdr:from>
    <xdr:to>
      <xdr:col>42</xdr:col>
      <xdr:colOff>619125</xdr:colOff>
      <xdr:row>118</xdr:row>
      <xdr:rowOff>622300</xdr:rowOff>
    </xdr:to>
    <xdr:pic>
      <xdr:nvPicPr>
        <xdr:cNvPr id="15" name="Picture 1" descr="Picture">
          <a:extLst>
            <a:ext uri="{FF2B5EF4-FFF2-40B4-BE49-F238E27FC236}">
              <a16:creationId xmlns:a16="http://schemas.microsoft.com/office/drawing/2014/main" id="{8D11F855-5877-8A44-8E65-986C2576B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779825" y="21551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74</xdr:row>
      <xdr:rowOff>12700</xdr:rowOff>
    </xdr:from>
    <xdr:to>
      <xdr:col>42</xdr:col>
      <xdr:colOff>619125</xdr:colOff>
      <xdr:row>74</xdr:row>
      <xdr:rowOff>622300</xdr:rowOff>
    </xdr:to>
    <xdr:pic>
      <xdr:nvPicPr>
        <xdr:cNvPr id="16" name="Picture 1" descr="Picture">
          <a:extLst>
            <a:ext uri="{FF2B5EF4-FFF2-40B4-BE49-F238E27FC236}">
              <a16:creationId xmlns:a16="http://schemas.microsoft.com/office/drawing/2014/main" id="{9AEAFE49-36F6-8646-8230-17F02A261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1779825" y="25006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75</xdr:row>
      <xdr:rowOff>12700</xdr:rowOff>
    </xdr:from>
    <xdr:to>
      <xdr:col>42</xdr:col>
      <xdr:colOff>619125</xdr:colOff>
      <xdr:row>75</xdr:row>
      <xdr:rowOff>622300</xdr:rowOff>
    </xdr:to>
    <xdr:pic>
      <xdr:nvPicPr>
        <xdr:cNvPr id="17" name="Picture 1" descr="Picture">
          <a:extLst>
            <a:ext uri="{FF2B5EF4-FFF2-40B4-BE49-F238E27FC236}">
              <a16:creationId xmlns:a16="http://schemas.microsoft.com/office/drawing/2014/main" id="{9CDA9E5D-F38D-3742-BD08-81B693BD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1779825" y="25412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62</xdr:row>
      <xdr:rowOff>12700</xdr:rowOff>
    </xdr:from>
    <xdr:to>
      <xdr:col>42</xdr:col>
      <xdr:colOff>619125</xdr:colOff>
      <xdr:row>62</xdr:row>
      <xdr:rowOff>622300</xdr:rowOff>
    </xdr:to>
    <xdr:pic>
      <xdr:nvPicPr>
        <xdr:cNvPr id="18" name="Picture 1" descr="Picture">
          <a:extLst>
            <a:ext uri="{FF2B5EF4-FFF2-40B4-BE49-F238E27FC236}">
              <a16:creationId xmlns:a16="http://schemas.microsoft.com/office/drawing/2014/main" id="{D94B8E95-6794-A347-B009-D44ACE543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779825" y="20129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63</xdr:row>
      <xdr:rowOff>12700</xdr:rowOff>
    </xdr:from>
    <xdr:to>
      <xdr:col>42</xdr:col>
      <xdr:colOff>619125</xdr:colOff>
      <xdr:row>63</xdr:row>
      <xdr:rowOff>622300</xdr:rowOff>
    </xdr:to>
    <xdr:pic>
      <xdr:nvPicPr>
        <xdr:cNvPr id="19" name="Picture 1" descr="Picture">
          <a:extLst>
            <a:ext uri="{FF2B5EF4-FFF2-40B4-BE49-F238E27FC236}">
              <a16:creationId xmlns:a16="http://schemas.microsoft.com/office/drawing/2014/main" id="{8EE57FE3-D6D3-084B-8118-C19DE6F88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779825" y="20332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58</xdr:row>
      <xdr:rowOff>12700</xdr:rowOff>
    </xdr:from>
    <xdr:to>
      <xdr:col>42</xdr:col>
      <xdr:colOff>619125</xdr:colOff>
      <xdr:row>58</xdr:row>
      <xdr:rowOff>622300</xdr:rowOff>
    </xdr:to>
    <xdr:pic>
      <xdr:nvPicPr>
        <xdr:cNvPr id="22" name="Picture 1" descr="Picture">
          <a:extLst>
            <a:ext uri="{FF2B5EF4-FFF2-40B4-BE49-F238E27FC236}">
              <a16:creationId xmlns:a16="http://schemas.microsoft.com/office/drawing/2014/main" id="{E374B2F0-9070-B94E-8573-99F07EF0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1779825" y="41059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59</xdr:row>
      <xdr:rowOff>12700</xdr:rowOff>
    </xdr:from>
    <xdr:to>
      <xdr:col>42</xdr:col>
      <xdr:colOff>619125</xdr:colOff>
      <xdr:row>59</xdr:row>
      <xdr:rowOff>622300</xdr:rowOff>
    </xdr:to>
    <xdr:pic>
      <xdr:nvPicPr>
        <xdr:cNvPr id="23" name="Picture 1" descr="Picture">
          <a:extLst>
            <a:ext uri="{FF2B5EF4-FFF2-40B4-BE49-F238E27FC236}">
              <a16:creationId xmlns:a16="http://schemas.microsoft.com/office/drawing/2014/main" id="{FAB3FCE6-3EEA-0347-B55C-83D050C0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1779825" y="41262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89</xdr:row>
      <xdr:rowOff>12700</xdr:rowOff>
    </xdr:from>
    <xdr:to>
      <xdr:col>42</xdr:col>
      <xdr:colOff>619125</xdr:colOff>
      <xdr:row>89</xdr:row>
      <xdr:rowOff>622300</xdr:rowOff>
    </xdr:to>
    <xdr:pic>
      <xdr:nvPicPr>
        <xdr:cNvPr id="24" name="Picture 1" descr="Picture">
          <a:extLst>
            <a:ext uri="{FF2B5EF4-FFF2-40B4-BE49-F238E27FC236}">
              <a16:creationId xmlns:a16="http://schemas.microsoft.com/office/drawing/2014/main" id="{0AC2FA9E-489E-A345-BFBB-28644156C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1779825" y="41668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102</xdr:row>
      <xdr:rowOff>12700</xdr:rowOff>
    </xdr:from>
    <xdr:to>
      <xdr:col>42</xdr:col>
      <xdr:colOff>619125</xdr:colOff>
      <xdr:row>102</xdr:row>
      <xdr:rowOff>622300</xdr:rowOff>
    </xdr:to>
    <xdr:pic>
      <xdr:nvPicPr>
        <xdr:cNvPr id="25" name="Picture 1" descr="Picture">
          <a:extLst>
            <a:ext uri="{FF2B5EF4-FFF2-40B4-BE49-F238E27FC236}">
              <a16:creationId xmlns:a16="http://schemas.microsoft.com/office/drawing/2014/main" id="{DCE4BF78-02C5-7F4F-B06E-FD53488ED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779825" y="42481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64</xdr:row>
      <xdr:rowOff>12700</xdr:rowOff>
    </xdr:from>
    <xdr:to>
      <xdr:col>42</xdr:col>
      <xdr:colOff>619125</xdr:colOff>
      <xdr:row>64</xdr:row>
      <xdr:rowOff>622300</xdr:rowOff>
    </xdr:to>
    <xdr:pic>
      <xdr:nvPicPr>
        <xdr:cNvPr id="26" name="Picture 1" descr="Picture">
          <a:extLst>
            <a:ext uri="{FF2B5EF4-FFF2-40B4-BE49-F238E27FC236}">
              <a16:creationId xmlns:a16="http://schemas.microsoft.com/office/drawing/2014/main" id="{77064149-42E0-3240-BEF5-CC2DE9A4B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1779825" y="26631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65</xdr:row>
      <xdr:rowOff>12700</xdr:rowOff>
    </xdr:from>
    <xdr:to>
      <xdr:col>42</xdr:col>
      <xdr:colOff>619125</xdr:colOff>
      <xdr:row>65</xdr:row>
      <xdr:rowOff>622300</xdr:rowOff>
    </xdr:to>
    <xdr:pic>
      <xdr:nvPicPr>
        <xdr:cNvPr id="27" name="Picture 1" descr="Picture">
          <a:extLst>
            <a:ext uri="{FF2B5EF4-FFF2-40B4-BE49-F238E27FC236}">
              <a16:creationId xmlns:a16="http://schemas.microsoft.com/office/drawing/2014/main" id="{A762D92F-9B1D-7B43-96BE-4B347C4F4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1779825" y="27038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70</xdr:row>
      <xdr:rowOff>12700</xdr:rowOff>
    </xdr:from>
    <xdr:to>
      <xdr:col>42</xdr:col>
      <xdr:colOff>619125</xdr:colOff>
      <xdr:row>70</xdr:row>
      <xdr:rowOff>622300</xdr:rowOff>
    </xdr:to>
    <xdr:pic>
      <xdr:nvPicPr>
        <xdr:cNvPr id="28" name="Picture 1" descr="Picture">
          <a:extLst>
            <a:ext uri="{FF2B5EF4-FFF2-40B4-BE49-F238E27FC236}">
              <a16:creationId xmlns:a16="http://schemas.microsoft.com/office/drawing/2014/main" id="{150526AC-EFFD-BE44-A1D3-299675E5F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779825" y="27444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71</xdr:row>
      <xdr:rowOff>12700</xdr:rowOff>
    </xdr:from>
    <xdr:to>
      <xdr:col>42</xdr:col>
      <xdr:colOff>619125</xdr:colOff>
      <xdr:row>71</xdr:row>
      <xdr:rowOff>622300</xdr:rowOff>
    </xdr:to>
    <xdr:pic>
      <xdr:nvPicPr>
        <xdr:cNvPr id="29" name="Picture 1" descr="Picture">
          <a:extLst>
            <a:ext uri="{FF2B5EF4-FFF2-40B4-BE49-F238E27FC236}">
              <a16:creationId xmlns:a16="http://schemas.microsoft.com/office/drawing/2014/main" id="{546CE3D0-8B32-B248-A0D8-CAE6398A6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1779825" y="27647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186</xdr:row>
      <xdr:rowOff>12700</xdr:rowOff>
    </xdr:from>
    <xdr:to>
      <xdr:col>42</xdr:col>
      <xdr:colOff>619125</xdr:colOff>
      <xdr:row>186</xdr:row>
      <xdr:rowOff>622300</xdr:rowOff>
    </xdr:to>
    <xdr:pic>
      <xdr:nvPicPr>
        <xdr:cNvPr id="32" name="Picture 1" descr="Picture">
          <a:extLst>
            <a:ext uri="{FF2B5EF4-FFF2-40B4-BE49-F238E27FC236}">
              <a16:creationId xmlns:a16="http://schemas.microsoft.com/office/drawing/2014/main" id="{BC887EE8-C62C-F544-8B85-C6F444D36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28054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187</xdr:row>
      <xdr:rowOff>12700</xdr:rowOff>
    </xdr:from>
    <xdr:to>
      <xdr:col>42</xdr:col>
      <xdr:colOff>619125</xdr:colOff>
      <xdr:row>187</xdr:row>
      <xdr:rowOff>622300</xdr:rowOff>
    </xdr:to>
    <xdr:pic>
      <xdr:nvPicPr>
        <xdr:cNvPr id="33" name="Picture 1" descr="Picture">
          <a:extLst>
            <a:ext uri="{FF2B5EF4-FFF2-40B4-BE49-F238E27FC236}">
              <a16:creationId xmlns:a16="http://schemas.microsoft.com/office/drawing/2014/main" id="{13A323C5-A7E9-5E40-B5C5-6292F263A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28257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72</xdr:row>
      <xdr:rowOff>12700</xdr:rowOff>
    </xdr:from>
    <xdr:to>
      <xdr:col>42</xdr:col>
      <xdr:colOff>619125</xdr:colOff>
      <xdr:row>72</xdr:row>
      <xdr:rowOff>622300</xdr:rowOff>
    </xdr:to>
    <xdr:pic>
      <xdr:nvPicPr>
        <xdr:cNvPr id="34" name="Picture 1" descr="Picture">
          <a:extLst>
            <a:ext uri="{FF2B5EF4-FFF2-40B4-BE49-F238E27FC236}">
              <a16:creationId xmlns:a16="http://schemas.microsoft.com/office/drawing/2014/main" id="{02E3B12F-6C26-FD4E-B36C-0B354C249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1779825" y="35775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493</xdr:row>
      <xdr:rowOff>12700</xdr:rowOff>
    </xdr:from>
    <xdr:to>
      <xdr:col>42</xdr:col>
      <xdr:colOff>619125</xdr:colOff>
      <xdr:row>493</xdr:row>
      <xdr:rowOff>622300</xdr:rowOff>
    </xdr:to>
    <xdr:pic>
      <xdr:nvPicPr>
        <xdr:cNvPr id="35" name="Picture 1" descr="Picture">
          <a:extLst>
            <a:ext uri="{FF2B5EF4-FFF2-40B4-BE49-F238E27FC236}">
              <a16:creationId xmlns:a16="http://schemas.microsoft.com/office/drawing/2014/main" id="{B804B8D6-A349-9547-B3E9-65A926199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17894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494</xdr:row>
      <xdr:rowOff>12700</xdr:rowOff>
    </xdr:from>
    <xdr:to>
      <xdr:col>42</xdr:col>
      <xdr:colOff>619125</xdr:colOff>
      <xdr:row>494</xdr:row>
      <xdr:rowOff>622300</xdr:rowOff>
    </xdr:to>
    <xdr:pic>
      <xdr:nvPicPr>
        <xdr:cNvPr id="36" name="Picture 1" descr="Picture">
          <a:extLst>
            <a:ext uri="{FF2B5EF4-FFF2-40B4-BE49-F238E27FC236}">
              <a16:creationId xmlns:a16="http://schemas.microsoft.com/office/drawing/2014/main" id="{6A24BE73-B6A6-B341-AE0A-6CA193259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18097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487</xdr:row>
      <xdr:rowOff>12700</xdr:rowOff>
    </xdr:from>
    <xdr:to>
      <xdr:col>42</xdr:col>
      <xdr:colOff>619125</xdr:colOff>
      <xdr:row>487</xdr:row>
      <xdr:rowOff>622300</xdr:rowOff>
    </xdr:to>
    <xdr:pic>
      <xdr:nvPicPr>
        <xdr:cNvPr id="39" name="Picture 1" descr="Picture">
          <a:extLst>
            <a:ext uri="{FF2B5EF4-FFF2-40B4-BE49-F238E27FC236}">
              <a16:creationId xmlns:a16="http://schemas.microsoft.com/office/drawing/2014/main" id="{0EDDFC38-2E96-7943-82FE-76BD55517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79825" y="17284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486</xdr:row>
      <xdr:rowOff>12700</xdr:rowOff>
    </xdr:from>
    <xdr:to>
      <xdr:col>42</xdr:col>
      <xdr:colOff>619125</xdr:colOff>
      <xdr:row>486</xdr:row>
      <xdr:rowOff>622300</xdr:rowOff>
    </xdr:to>
    <xdr:pic>
      <xdr:nvPicPr>
        <xdr:cNvPr id="40" name="Picture 1" descr="Picture">
          <a:extLst>
            <a:ext uri="{FF2B5EF4-FFF2-40B4-BE49-F238E27FC236}">
              <a16:creationId xmlns:a16="http://schemas.microsoft.com/office/drawing/2014/main" id="{C043BE80-6A97-044C-BA15-A00FDD898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1779825" y="16878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495</xdr:row>
      <xdr:rowOff>12700</xdr:rowOff>
    </xdr:from>
    <xdr:to>
      <xdr:col>42</xdr:col>
      <xdr:colOff>619125</xdr:colOff>
      <xdr:row>495</xdr:row>
      <xdr:rowOff>622300</xdr:rowOff>
    </xdr:to>
    <xdr:pic>
      <xdr:nvPicPr>
        <xdr:cNvPr id="41" name="Picture 1" descr="Picture">
          <a:extLst>
            <a:ext uri="{FF2B5EF4-FFF2-40B4-BE49-F238E27FC236}">
              <a16:creationId xmlns:a16="http://schemas.microsoft.com/office/drawing/2014/main" id="{00CFDFCC-C57C-954A-BDDE-358073E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779825" y="18300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477</xdr:row>
      <xdr:rowOff>12700</xdr:rowOff>
    </xdr:from>
    <xdr:to>
      <xdr:col>42</xdr:col>
      <xdr:colOff>619125</xdr:colOff>
      <xdr:row>477</xdr:row>
      <xdr:rowOff>622300</xdr:rowOff>
    </xdr:to>
    <xdr:pic>
      <xdr:nvPicPr>
        <xdr:cNvPr id="42" name="Picture 1" descr="Picture">
          <a:extLst>
            <a:ext uri="{FF2B5EF4-FFF2-40B4-BE49-F238E27FC236}">
              <a16:creationId xmlns:a16="http://schemas.microsoft.com/office/drawing/2014/main" id="{3DD380B7-2D98-0646-9E1E-B254EDF13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1779825" y="15659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478</xdr:row>
      <xdr:rowOff>12700</xdr:rowOff>
    </xdr:from>
    <xdr:to>
      <xdr:col>42</xdr:col>
      <xdr:colOff>619125</xdr:colOff>
      <xdr:row>478</xdr:row>
      <xdr:rowOff>622300</xdr:rowOff>
    </xdr:to>
    <xdr:pic>
      <xdr:nvPicPr>
        <xdr:cNvPr id="43" name="Picture 1" descr="Picture">
          <a:extLst>
            <a:ext uri="{FF2B5EF4-FFF2-40B4-BE49-F238E27FC236}">
              <a16:creationId xmlns:a16="http://schemas.microsoft.com/office/drawing/2014/main" id="{49360065-2D97-FF4B-A6E9-BE2CD54D0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1779825" y="15862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90</xdr:row>
      <xdr:rowOff>12700</xdr:rowOff>
    </xdr:from>
    <xdr:to>
      <xdr:col>42</xdr:col>
      <xdr:colOff>619125</xdr:colOff>
      <xdr:row>90</xdr:row>
      <xdr:rowOff>622300</xdr:rowOff>
    </xdr:to>
    <xdr:pic>
      <xdr:nvPicPr>
        <xdr:cNvPr id="44" name="Picture 1" descr="Picture">
          <a:extLst>
            <a:ext uri="{FF2B5EF4-FFF2-40B4-BE49-F238E27FC236}">
              <a16:creationId xmlns:a16="http://schemas.microsoft.com/office/drawing/2014/main" id="{CE84C0BC-6C3C-474F-A615-02E12A4B3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1779825" y="41871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196</xdr:row>
      <xdr:rowOff>12700</xdr:rowOff>
    </xdr:from>
    <xdr:to>
      <xdr:col>42</xdr:col>
      <xdr:colOff>619125</xdr:colOff>
      <xdr:row>196</xdr:row>
      <xdr:rowOff>622300</xdr:rowOff>
    </xdr:to>
    <xdr:pic>
      <xdr:nvPicPr>
        <xdr:cNvPr id="45" name="Picture 1" descr="Picture">
          <a:extLst>
            <a:ext uri="{FF2B5EF4-FFF2-40B4-BE49-F238E27FC236}">
              <a16:creationId xmlns:a16="http://schemas.microsoft.com/office/drawing/2014/main" id="{F121EBFB-66CC-DD4F-BE64-6C3BBE2C0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1779825" y="10782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197</xdr:row>
      <xdr:rowOff>12700</xdr:rowOff>
    </xdr:from>
    <xdr:to>
      <xdr:col>42</xdr:col>
      <xdr:colOff>619125</xdr:colOff>
      <xdr:row>197</xdr:row>
      <xdr:rowOff>622300</xdr:rowOff>
    </xdr:to>
    <xdr:pic>
      <xdr:nvPicPr>
        <xdr:cNvPr id="46" name="Picture 1" descr="Picture">
          <a:extLst>
            <a:ext uri="{FF2B5EF4-FFF2-40B4-BE49-F238E27FC236}">
              <a16:creationId xmlns:a16="http://schemas.microsoft.com/office/drawing/2014/main" id="{7F8C68C5-40E8-6740-AE1F-0BD346AD5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1779825" y="10985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471</xdr:row>
      <xdr:rowOff>12700</xdr:rowOff>
    </xdr:from>
    <xdr:to>
      <xdr:col>42</xdr:col>
      <xdr:colOff>619125</xdr:colOff>
      <xdr:row>471</xdr:row>
      <xdr:rowOff>622300</xdr:rowOff>
    </xdr:to>
    <xdr:pic>
      <xdr:nvPicPr>
        <xdr:cNvPr id="47" name="Picture 1" descr="Picture">
          <a:extLst>
            <a:ext uri="{FF2B5EF4-FFF2-40B4-BE49-F238E27FC236}">
              <a16:creationId xmlns:a16="http://schemas.microsoft.com/office/drawing/2014/main" id="{FA855778-1A13-6644-BA90-62F00EEDA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1779825" y="14643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472</xdr:row>
      <xdr:rowOff>12700</xdr:rowOff>
    </xdr:from>
    <xdr:to>
      <xdr:col>42</xdr:col>
      <xdr:colOff>619125</xdr:colOff>
      <xdr:row>472</xdr:row>
      <xdr:rowOff>622300</xdr:rowOff>
    </xdr:to>
    <xdr:pic>
      <xdr:nvPicPr>
        <xdr:cNvPr id="48" name="Picture 1" descr="Picture">
          <a:extLst>
            <a:ext uri="{FF2B5EF4-FFF2-40B4-BE49-F238E27FC236}">
              <a16:creationId xmlns:a16="http://schemas.microsoft.com/office/drawing/2014/main" id="{7C2D446D-8B7C-7D4A-9837-D12CBEE39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1779825" y="14846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182</xdr:row>
      <xdr:rowOff>12700</xdr:rowOff>
    </xdr:from>
    <xdr:to>
      <xdr:col>42</xdr:col>
      <xdr:colOff>619125</xdr:colOff>
      <xdr:row>182</xdr:row>
      <xdr:rowOff>622300</xdr:rowOff>
    </xdr:to>
    <xdr:pic>
      <xdr:nvPicPr>
        <xdr:cNvPr id="49" name="Picture 1" descr="Picture">
          <a:extLst>
            <a:ext uri="{FF2B5EF4-FFF2-40B4-BE49-F238E27FC236}">
              <a16:creationId xmlns:a16="http://schemas.microsoft.com/office/drawing/2014/main" id="{004486F6-2C40-644E-A616-86FD69F97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1779825" y="7734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183</xdr:row>
      <xdr:rowOff>12700</xdr:rowOff>
    </xdr:from>
    <xdr:to>
      <xdr:col>42</xdr:col>
      <xdr:colOff>619125</xdr:colOff>
      <xdr:row>183</xdr:row>
      <xdr:rowOff>622300</xdr:rowOff>
    </xdr:to>
    <xdr:pic>
      <xdr:nvPicPr>
        <xdr:cNvPr id="50" name="Picture 1" descr="Picture">
          <a:extLst>
            <a:ext uri="{FF2B5EF4-FFF2-40B4-BE49-F238E27FC236}">
              <a16:creationId xmlns:a16="http://schemas.microsoft.com/office/drawing/2014/main" id="{C48A550E-FCCC-1B48-90B2-C27B25C4F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1779825" y="7937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93</xdr:row>
      <xdr:rowOff>12700</xdr:rowOff>
    </xdr:from>
    <xdr:to>
      <xdr:col>42</xdr:col>
      <xdr:colOff>619125</xdr:colOff>
      <xdr:row>93</xdr:row>
      <xdr:rowOff>622300</xdr:rowOff>
    </xdr:to>
    <xdr:pic>
      <xdr:nvPicPr>
        <xdr:cNvPr id="51" name="Picture 1" descr="Picture">
          <a:extLst>
            <a:ext uri="{FF2B5EF4-FFF2-40B4-BE49-F238E27FC236}">
              <a16:creationId xmlns:a16="http://schemas.microsoft.com/office/drawing/2014/main" id="{42DC5DA7-F30F-EF4F-AAE9-BF30916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4279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94</xdr:row>
      <xdr:rowOff>12700</xdr:rowOff>
    </xdr:from>
    <xdr:to>
      <xdr:col>42</xdr:col>
      <xdr:colOff>619125</xdr:colOff>
      <xdr:row>94</xdr:row>
      <xdr:rowOff>622300</xdr:rowOff>
    </xdr:to>
    <xdr:pic>
      <xdr:nvPicPr>
        <xdr:cNvPr id="52" name="Picture 1" descr="Picture">
          <a:extLst>
            <a:ext uri="{FF2B5EF4-FFF2-40B4-BE49-F238E27FC236}">
              <a16:creationId xmlns:a16="http://schemas.microsoft.com/office/drawing/2014/main" id="{8132247F-2B9C-5B45-BAAB-C874D230D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4483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84</xdr:row>
      <xdr:rowOff>12700</xdr:rowOff>
    </xdr:from>
    <xdr:to>
      <xdr:col>42</xdr:col>
      <xdr:colOff>619125</xdr:colOff>
      <xdr:row>84</xdr:row>
      <xdr:rowOff>622300</xdr:rowOff>
    </xdr:to>
    <xdr:pic>
      <xdr:nvPicPr>
        <xdr:cNvPr id="53" name="Picture 1" descr="Picture">
          <a:extLst>
            <a:ext uri="{FF2B5EF4-FFF2-40B4-BE49-F238E27FC236}">
              <a16:creationId xmlns:a16="http://schemas.microsoft.com/office/drawing/2014/main" id="{E969B23E-787A-BE4E-A0FA-E1FC52F9E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1779825" y="3670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85</xdr:row>
      <xdr:rowOff>12700</xdr:rowOff>
    </xdr:from>
    <xdr:to>
      <xdr:col>42</xdr:col>
      <xdr:colOff>619125</xdr:colOff>
      <xdr:row>85</xdr:row>
      <xdr:rowOff>622300</xdr:rowOff>
    </xdr:to>
    <xdr:pic>
      <xdr:nvPicPr>
        <xdr:cNvPr id="54" name="Picture 1" descr="Picture">
          <a:extLst>
            <a:ext uri="{FF2B5EF4-FFF2-40B4-BE49-F238E27FC236}">
              <a16:creationId xmlns:a16="http://schemas.microsoft.com/office/drawing/2014/main" id="{E987D5B4-E846-7D4F-91D8-0EF863B79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1779825" y="4076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77</xdr:row>
      <xdr:rowOff>12700</xdr:rowOff>
    </xdr:from>
    <xdr:to>
      <xdr:col>42</xdr:col>
      <xdr:colOff>619125</xdr:colOff>
      <xdr:row>77</xdr:row>
      <xdr:rowOff>622300</xdr:rowOff>
    </xdr:to>
    <xdr:pic>
      <xdr:nvPicPr>
        <xdr:cNvPr id="56" name="Picture 1" descr="Picture">
          <a:extLst>
            <a:ext uri="{FF2B5EF4-FFF2-40B4-BE49-F238E27FC236}">
              <a16:creationId xmlns:a16="http://schemas.microsoft.com/office/drawing/2014/main" id="{B248F78C-BF79-7346-82CF-53FDD5AE3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37198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76</xdr:row>
      <xdr:rowOff>12700</xdr:rowOff>
    </xdr:from>
    <xdr:to>
      <xdr:col>42</xdr:col>
      <xdr:colOff>619125</xdr:colOff>
      <xdr:row>76</xdr:row>
      <xdr:rowOff>622300</xdr:rowOff>
    </xdr:to>
    <xdr:pic>
      <xdr:nvPicPr>
        <xdr:cNvPr id="57" name="Picture 1" descr="Picture">
          <a:extLst>
            <a:ext uri="{FF2B5EF4-FFF2-40B4-BE49-F238E27FC236}">
              <a16:creationId xmlns:a16="http://schemas.microsoft.com/office/drawing/2014/main" id="{8A59469E-D8BB-BE4B-B35B-124CABCF6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779825" y="36995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198</xdr:row>
      <xdr:rowOff>12700</xdr:rowOff>
    </xdr:from>
    <xdr:to>
      <xdr:col>42</xdr:col>
      <xdr:colOff>619125</xdr:colOff>
      <xdr:row>198</xdr:row>
      <xdr:rowOff>622300</xdr:rowOff>
    </xdr:to>
    <xdr:pic>
      <xdr:nvPicPr>
        <xdr:cNvPr id="61" name="Picture 1" descr="Picture">
          <a:extLst>
            <a:ext uri="{FF2B5EF4-FFF2-40B4-BE49-F238E27FC236}">
              <a16:creationId xmlns:a16="http://schemas.microsoft.com/office/drawing/2014/main" id="{572CB440-2CD7-E649-8358-801E53B7F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79825" y="8140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199</xdr:row>
      <xdr:rowOff>12700</xdr:rowOff>
    </xdr:from>
    <xdr:to>
      <xdr:col>42</xdr:col>
      <xdr:colOff>619125</xdr:colOff>
      <xdr:row>199</xdr:row>
      <xdr:rowOff>622300</xdr:rowOff>
    </xdr:to>
    <xdr:pic>
      <xdr:nvPicPr>
        <xdr:cNvPr id="62" name="Picture 1" descr="Picture">
          <a:extLst>
            <a:ext uri="{FF2B5EF4-FFF2-40B4-BE49-F238E27FC236}">
              <a16:creationId xmlns:a16="http://schemas.microsoft.com/office/drawing/2014/main" id="{178FE2CF-2726-D746-85A9-E2DD0EE28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8547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257</xdr:row>
      <xdr:rowOff>12700</xdr:rowOff>
    </xdr:from>
    <xdr:to>
      <xdr:col>42</xdr:col>
      <xdr:colOff>619125</xdr:colOff>
      <xdr:row>257</xdr:row>
      <xdr:rowOff>622300</xdr:rowOff>
    </xdr:to>
    <xdr:pic>
      <xdr:nvPicPr>
        <xdr:cNvPr id="69" name="Picture 1" descr="Picture">
          <a:extLst>
            <a:ext uri="{FF2B5EF4-FFF2-40B4-BE49-F238E27FC236}">
              <a16:creationId xmlns:a16="http://schemas.microsoft.com/office/drawing/2014/main" id="{9507F5A4-9FE4-DF45-A9E2-869D42F0E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1779825" y="13017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258</xdr:row>
      <xdr:rowOff>12700</xdr:rowOff>
    </xdr:from>
    <xdr:to>
      <xdr:col>42</xdr:col>
      <xdr:colOff>619125</xdr:colOff>
      <xdr:row>258</xdr:row>
      <xdr:rowOff>622300</xdr:rowOff>
    </xdr:to>
    <xdr:pic>
      <xdr:nvPicPr>
        <xdr:cNvPr id="70" name="Picture 1" descr="Picture">
          <a:extLst>
            <a:ext uri="{FF2B5EF4-FFF2-40B4-BE49-F238E27FC236}">
              <a16:creationId xmlns:a16="http://schemas.microsoft.com/office/drawing/2014/main" id="{84F18B69-02D9-D542-8748-9817DFB1C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779825" y="13627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263</xdr:row>
      <xdr:rowOff>12700</xdr:rowOff>
    </xdr:from>
    <xdr:to>
      <xdr:col>42</xdr:col>
      <xdr:colOff>619125</xdr:colOff>
      <xdr:row>263</xdr:row>
      <xdr:rowOff>622300</xdr:rowOff>
    </xdr:to>
    <xdr:pic>
      <xdr:nvPicPr>
        <xdr:cNvPr id="71" name="Picture 1" descr="Picture">
          <a:extLst>
            <a:ext uri="{FF2B5EF4-FFF2-40B4-BE49-F238E27FC236}">
              <a16:creationId xmlns:a16="http://schemas.microsoft.com/office/drawing/2014/main" id="{1307790E-4C56-0A4A-B9C4-371C6CACC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14236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264</xdr:row>
      <xdr:rowOff>12700</xdr:rowOff>
    </xdr:from>
    <xdr:to>
      <xdr:col>42</xdr:col>
      <xdr:colOff>619125</xdr:colOff>
      <xdr:row>264</xdr:row>
      <xdr:rowOff>622300</xdr:rowOff>
    </xdr:to>
    <xdr:pic>
      <xdr:nvPicPr>
        <xdr:cNvPr id="72" name="Picture 1" descr="Picture">
          <a:extLst>
            <a:ext uri="{FF2B5EF4-FFF2-40B4-BE49-F238E27FC236}">
              <a16:creationId xmlns:a16="http://schemas.microsoft.com/office/drawing/2014/main" id="{1E041490-D157-884D-9FAC-D931ED8DA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14439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476</xdr:row>
      <xdr:rowOff>12700</xdr:rowOff>
    </xdr:from>
    <xdr:to>
      <xdr:col>42</xdr:col>
      <xdr:colOff>619125</xdr:colOff>
      <xdr:row>476</xdr:row>
      <xdr:rowOff>622300</xdr:rowOff>
    </xdr:to>
    <xdr:pic>
      <xdr:nvPicPr>
        <xdr:cNvPr id="73" name="Picture 1" descr="Picture">
          <a:extLst>
            <a:ext uri="{FF2B5EF4-FFF2-40B4-BE49-F238E27FC236}">
              <a16:creationId xmlns:a16="http://schemas.microsoft.com/office/drawing/2014/main" id="{586F0B27-1007-F745-B5D1-CB6C6F418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79825" y="15455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474</xdr:row>
      <xdr:rowOff>12700</xdr:rowOff>
    </xdr:from>
    <xdr:to>
      <xdr:col>42</xdr:col>
      <xdr:colOff>619125</xdr:colOff>
      <xdr:row>474</xdr:row>
      <xdr:rowOff>622300</xdr:rowOff>
    </xdr:to>
    <xdr:pic>
      <xdr:nvPicPr>
        <xdr:cNvPr id="74" name="Picture 1" descr="Picture">
          <a:extLst>
            <a:ext uri="{FF2B5EF4-FFF2-40B4-BE49-F238E27FC236}">
              <a16:creationId xmlns:a16="http://schemas.microsoft.com/office/drawing/2014/main" id="{0E090DEA-E048-A045-BF38-F05214B0A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79825" y="15049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475</xdr:row>
      <xdr:rowOff>12700</xdr:rowOff>
    </xdr:from>
    <xdr:to>
      <xdr:col>42</xdr:col>
      <xdr:colOff>619125</xdr:colOff>
      <xdr:row>475</xdr:row>
      <xdr:rowOff>622300</xdr:rowOff>
    </xdr:to>
    <xdr:pic>
      <xdr:nvPicPr>
        <xdr:cNvPr id="75" name="Picture 1" descr="Picture">
          <a:extLst>
            <a:ext uri="{FF2B5EF4-FFF2-40B4-BE49-F238E27FC236}">
              <a16:creationId xmlns:a16="http://schemas.microsoft.com/office/drawing/2014/main" id="{16039128-2992-1745-B53E-19F2C7CB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15252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473</xdr:row>
      <xdr:rowOff>12700</xdr:rowOff>
    </xdr:from>
    <xdr:to>
      <xdr:col>42</xdr:col>
      <xdr:colOff>619125</xdr:colOff>
      <xdr:row>473</xdr:row>
      <xdr:rowOff>622300</xdr:rowOff>
    </xdr:to>
    <xdr:pic>
      <xdr:nvPicPr>
        <xdr:cNvPr id="76" name="Picture 1" descr="Picture">
          <a:extLst>
            <a:ext uri="{FF2B5EF4-FFF2-40B4-BE49-F238E27FC236}">
              <a16:creationId xmlns:a16="http://schemas.microsoft.com/office/drawing/2014/main" id="{F01CD46D-3342-7346-B6CA-4244416C7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1435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490</xdr:row>
      <xdr:rowOff>12700</xdr:rowOff>
    </xdr:from>
    <xdr:to>
      <xdr:col>42</xdr:col>
      <xdr:colOff>619125</xdr:colOff>
      <xdr:row>490</xdr:row>
      <xdr:rowOff>622300</xdr:rowOff>
    </xdr:to>
    <xdr:pic>
      <xdr:nvPicPr>
        <xdr:cNvPr id="77" name="Picture 1" descr="Picture">
          <a:extLst>
            <a:ext uri="{FF2B5EF4-FFF2-40B4-BE49-F238E27FC236}">
              <a16:creationId xmlns:a16="http://schemas.microsoft.com/office/drawing/2014/main" id="{3EA2E144-1DF8-674D-AEAA-6546DE04E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17691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213</xdr:row>
      <xdr:rowOff>12700</xdr:rowOff>
    </xdr:from>
    <xdr:to>
      <xdr:col>42</xdr:col>
      <xdr:colOff>619125</xdr:colOff>
      <xdr:row>213</xdr:row>
      <xdr:rowOff>622300</xdr:rowOff>
    </xdr:to>
    <xdr:pic>
      <xdr:nvPicPr>
        <xdr:cNvPr id="78" name="Picture 1" descr="Picture">
          <a:extLst>
            <a:ext uri="{FF2B5EF4-FFF2-40B4-BE49-F238E27FC236}">
              <a16:creationId xmlns:a16="http://schemas.microsoft.com/office/drawing/2014/main" id="{D6DB2978-0E00-6842-BDC6-BA51D8934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1779825" y="8953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214</xdr:row>
      <xdr:rowOff>12700</xdr:rowOff>
    </xdr:from>
    <xdr:to>
      <xdr:col>42</xdr:col>
      <xdr:colOff>619125</xdr:colOff>
      <xdr:row>214</xdr:row>
      <xdr:rowOff>622300</xdr:rowOff>
    </xdr:to>
    <xdr:pic>
      <xdr:nvPicPr>
        <xdr:cNvPr id="79" name="Picture 1" descr="Picture">
          <a:extLst>
            <a:ext uri="{FF2B5EF4-FFF2-40B4-BE49-F238E27FC236}">
              <a16:creationId xmlns:a16="http://schemas.microsoft.com/office/drawing/2014/main" id="{B867FA51-E857-EE40-B161-36F9BCFED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1779825" y="9563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121</xdr:row>
      <xdr:rowOff>12700</xdr:rowOff>
    </xdr:from>
    <xdr:to>
      <xdr:col>42</xdr:col>
      <xdr:colOff>619125</xdr:colOff>
      <xdr:row>121</xdr:row>
      <xdr:rowOff>622300</xdr:rowOff>
    </xdr:to>
    <xdr:pic>
      <xdr:nvPicPr>
        <xdr:cNvPr id="88" name="Picture 1" descr="Picture">
          <a:extLst>
            <a:ext uri="{FF2B5EF4-FFF2-40B4-BE49-F238E27FC236}">
              <a16:creationId xmlns:a16="http://schemas.microsoft.com/office/drawing/2014/main" id="{5179B9A2-4D2E-D24B-9AD5-9AC48AEBE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21755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122</xdr:row>
      <xdr:rowOff>12700</xdr:rowOff>
    </xdr:from>
    <xdr:to>
      <xdr:col>42</xdr:col>
      <xdr:colOff>619125</xdr:colOff>
      <xdr:row>122</xdr:row>
      <xdr:rowOff>622300</xdr:rowOff>
    </xdr:to>
    <xdr:pic>
      <xdr:nvPicPr>
        <xdr:cNvPr id="89" name="Picture 1" descr="Picture">
          <a:extLst>
            <a:ext uri="{FF2B5EF4-FFF2-40B4-BE49-F238E27FC236}">
              <a16:creationId xmlns:a16="http://schemas.microsoft.com/office/drawing/2014/main" id="{7D347781-EED8-904A-B71D-B03906ABD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79825" y="22364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129</xdr:row>
      <xdr:rowOff>12700</xdr:rowOff>
    </xdr:from>
    <xdr:to>
      <xdr:col>42</xdr:col>
      <xdr:colOff>619125</xdr:colOff>
      <xdr:row>129</xdr:row>
      <xdr:rowOff>622300</xdr:rowOff>
    </xdr:to>
    <xdr:pic>
      <xdr:nvPicPr>
        <xdr:cNvPr id="90" name="Picture 1" descr="Picture">
          <a:extLst>
            <a:ext uri="{FF2B5EF4-FFF2-40B4-BE49-F238E27FC236}">
              <a16:creationId xmlns:a16="http://schemas.microsoft.com/office/drawing/2014/main" id="{CC12E6F9-DB83-6840-A826-9F1C2259E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1779825" y="23380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130</xdr:row>
      <xdr:rowOff>12700</xdr:rowOff>
    </xdr:from>
    <xdr:to>
      <xdr:col>42</xdr:col>
      <xdr:colOff>619125</xdr:colOff>
      <xdr:row>130</xdr:row>
      <xdr:rowOff>622300</xdr:rowOff>
    </xdr:to>
    <xdr:pic>
      <xdr:nvPicPr>
        <xdr:cNvPr id="91" name="Picture 1" descr="Picture">
          <a:extLst>
            <a:ext uri="{FF2B5EF4-FFF2-40B4-BE49-F238E27FC236}">
              <a16:creationId xmlns:a16="http://schemas.microsoft.com/office/drawing/2014/main" id="{159E8E7E-FEED-C048-9E55-B8FD6B2E6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779825" y="23583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45</xdr:row>
      <xdr:rowOff>12700</xdr:rowOff>
    </xdr:from>
    <xdr:to>
      <xdr:col>42</xdr:col>
      <xdr:colOff>619125</xdr:colOff>
      <xdr:row>45</xdr:row>
      <xdr:rowOff>622300</xdr:rowOff>
    </xdr:to>
    <xdr:pic>
      <xdr:nvPicPr>
        <xdr:cNvPr id="92" name="Picture 1" descr="Picture">
          <a:extLst>
            <a:ext uri="{FF2B5EF4-FFF2-40B4-BE49-F238E27FC236}">
              <a16:creationId xmlns:a16="http://schemas.microsoft.com/office/drawing/2014/main" id="{8154DAA8-E570-8E4D-9C8B-B98A24B18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1779825" y="18707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44</xdr:row>
      <xdr:rowOff>12700</xdr:rowOff>
    </xdr:from>
    <xdr:to>
      <xdr:col>42</xdr:col>
      <xdr:colOff>619125</xdr:colOff>
      <xdr:row>44</xdr:row>
      <xdr:rowOff>622300</xdr:rowOff>
    </xdr:to>
    <xdr:pic>
      <xdr:nvPicPr>
        <xdr:cNvPr id="93" name="Picture 1" descr="Picture">
          <a:extLst>
            <a:ext uri="{FF2B5EF4-FFF2-40B4-BE49-F238E27FC236}">
              <a16:creationId xmlns:a16="http://schemas.microsoft.com/office/drawing/2014/main" id="{2C2B96C3-51B1-A94B-8674-5A18ABE14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779825" y="18503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208</xdr:row>
      <xdr:rowOff>12700</xdr:rowOff>
    </xdr:from>
    <xdr:to>
      <xdr:col>42</xdr:col>
      <xdr:colOff>619125</xdr:colOff>
      <xdr:row>208</xdr:row>
      <xdr:rowOff>622300</xdr:rowOff>
    </xdr:to>
    <xdr:pic>
      <xdr:nvPicPr>
        <xdr:cNvPr id="94" name="Picture 1" descr="Picture">
          <a:extLst>
            <a:ext uri="{FF2B5EF4-FFF2-40B4-BE49-F238E27FC236}">
              <a16:creationId xmlns:a16="http://schemas.microsoft.com/office/drawing/2014/main" id="{2A9B08B5-6065-E542-AAF9-6F1C29E91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44310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128</xdr:row>
      <xdr:rowOff>12700</xdr:rowOff>
    </xdr:from>
    <xdr:to>
      <xdr:col>42</xdr:col>
      <xdr:colOff>619125</xdr:colOff>
      <xdr:row>128</xdr:row>
      <xdr:rowOff>622300</xdr:rowOff>
    </xdr:to>
    <xdr:pic>
      <xdr:nvPicPr>
        <xdr:cNvPr id="95" name="Picture 1" descr="Picture">
          <a:extLst>
            <a:ext uri="{FF2B5EF4-FFF2-40B4-BE49-F238E27FC236}">
              <a16:creationId xmlns:a16="http://schemas.microsoft.com/office/drawing/2014/main" id="{D6CA49E4-AD74-BC45-86D1-EF62D7C7A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1779825" y="23177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233</xdr:row>
      <xdr:rowOff>12700</xdr:rowOff>
    </xdr:from>
    <xdr:to>
      <xdr:col>42</xdr:col>
      <xdr:colOff>619125</xdr:colOff>
      <xdr:row>233</xdr:row>
      <xdr:rowOff>622300</xdr:rowOff>
    </xdr:to>
    <xdr:pic>
      <xdr:nvPicPr>
        <xdr:cNvPr id="96" name="Picture 1" descr="Picture">
          <a:extLst>
            <a:ext uri="{FF2B5EF4-FFF2-40B4-BE49-F238E27FC236}">
              <a16:creationId xmlns:a16="http://schemas.microsoft.com/office/drawing/2014/main" id="{1DB9DAA9-00C6-C741-8FA5-62703E880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79825" y="45123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127</xdr:row>
      <xdr:rowOff>12700</xdr:rowOff>
    </xdr:from>
    <xdr:to>
      <xdr:col>42</xdr:col>
      <xdr:colOff>619125</xdr:colOff>
      <xdr:row>127</xdr:row>
      <xdr:rowOff>622300</xdr:rowOff>
    </xdr:to>
    <xdr:pic>
      <xdr:nvPicPr>
        <xdr:cNvPr id="98" name="Picture 1" descr="Picture">
          <a:extLst>
            <a:ext uri="{FF2B5EF4-FFF2-40B4-BE49-F238E27FC236}">
              <a16:creationId xmlns:a16="http://schemas.microsoft.com/office/drawing/2014/main" id="{5C48829E-3146-B847-B62C-0AAFCF0DF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1779825" y="22974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479</xdr:row>
      <xdr:rowOff>12700</xdr:rowOff>
    </xdr:from>
    <xdr:to>
      <xdr:col>42</xdr:col>
      <xdr:colOff>619125</xdr:colOff>
      <xdr:row>479</xdr:row>
      <xdr:rowOff>622300</xdr:rowOff>
    </xdr:to>
    <xdr:pic>
      <xdr:nvPicPr>
        <xdr:cNvPr id="99" name="Picture 1" descr="Picture">
          <a:extLst>
            <a:ext uri="{FF2B5EF4-FFF2-40B4-BE49-F238E27FC236}">
              <a16:creationId xmlns:a16="http://schemas.microsoft.com/office/drawing/2014/main" id="{A3B4AEE5-AA7D-D341-A01F-07289EE44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1779825" y="16065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480</xdr:row>
      <xdr:rowOff>12700</xdr:rowOff>
    </xdr:from>
    <xdr:to>
      <xdr:col>42</xdr:col>
      <xdr:colOff>619125</xdr:colOff>
      <xdr:row>480</xdr:row>
      <xdr:rowOff>622300</xdr:rowOff>
    </xdr:to>
    <xdr:pic>
      <xdr:nvPicPr>
        <xdr:cNvPr id="100" name="Picture 1" descr="Picture">
          <a:extLst>
            <a:ext uri="{FF2B5EF4-FFF2-40B4-BE49-F238E27FC236}">
              <a16:creationId xmlns:a16="http://schemas.microsoft.com/office/drawing/2014/main" id="{25E2DEC0-9EA7-8445-AA58-211C73D92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1779825" y="16268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224</xdr:row>
      <xdr:rowOff>12700</xdr:rowOff>
    </xdr:from>
    <xdr:to>
      <xdr:col>42</xdr:col>
      <xdr:colOff>619125</xdr:colOff>
      <xdr:row>224</xdr:row>
      <xdr:rowOff>622300</xdr:rowOff>
    </xdr:to>
    <xdr:pic>
      <xdr:nvPicPr>
        <xdr:cNvPr id="101" name="Picture 1" descr="Picture">
          <a:extLst>
            <a:ext uri="{FF2B5EF4-FFF2-40B4-BE49-F238E27FC236}">
              <a16:creationId xmlns:a16="http://schemas.microsoft.com/office/drawing/2014/main" id="{D76FEFD5-4451-674E-BA67-71CCD4C0D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1779825" y="38011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223</xdr:row>
      <xdr:rowOff>12700</xdr:rowOff>
    </xdr:from>
    <xdr:to>
      <xdr:col>42</xdr:col>
      <xdr:colOff>619125</xdr:colOff>
      <xdr:row>223</xdr:row>
      <xdr:rowOff>622300</xdr:rowOff>
    </xdr:to>
    <xdr:pic>
      <xdr:nvPicPr>
        <xdr:cNvPr id="102" name="Picture 1" descr="Picture">
          <a:extLst>
            <a:ext uri="{FF2B5EF4-FFF2-40B4-BE49-F238E27FC236}">
              <a16:creationId xmlns:a16="http://schemas.microsoft.com/office/drawing/2014/main" id="{F5871A89-FB2F-984E-87FF-C27CA202D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1779825" y="37807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482</xdr:row>
      <xdr:rowOff>12700</xdr:rowOff>
    </xdr:from>
    <xdr:to>
      <xdr:col>42</xdr:col>
      <xdr:colOff>619125</xdr:colOff>
      <xdr:row>482</xdr:row>
      <xdr:rowOff>622300</xdr:rowOff>
    </xdr:to>
    <xdr:pic>
      <xdr:nvPicPr>
        <xdr:cNvPr id="103" name="Picture 1" descr="Picture">
          <a:extLst>
            <a:ext uri="{FF2B5EF4-FFF2-40B4-BE49-F238E27FC236}">
              <a16:creationId xmlns:a16="http://schemas.microsoft.com/office/drawing/2014/main" id="{E0E46FC0-8F5A-C244-A78C-8B54A478F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779825" y="40043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184</xdr:row>
      <xdr:rowOff>12700</xdr:rowOff>
    </xdr:from>
    <xdr:to>
      <xdr:col>42</xdr:col>
      <xdr:colOff>619125</xdr:colOff>
      <xdr:row>184</xdr:row>
      <xdr:rowOff>622300</xdr:rowOff>
    </xdr:to>
    <xdr:pic>
      <xdr:nvPicPr>
        <xdr:cNvPr id="104" name="Picture 1" descr="Picture">
          <a:extLst>
            <a:ext uri="{FF2B5EF4-FFF2-40B4-BE49-F238E27FC236}">
              <a16:creationId xmlns:a16="http://schemas.microsoft.com/office/drawing/2014/main" id="{0EE0394F-5CBA-B24D-8573-36B014E78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1779825" y="1638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185</xdr:row>
      <xdr:rowOff>12700</xdr:rowOff>
    </xdr:from>
    <xdr:to>
      <xdr:col>42</xdr:col>
      <xdr:colOff>619125</xdr:colOff>
      <xdr:row>185</xdr:row>
      <xdr:rowOff>622300</xdr:rowOff>
    </xdr:to>
    <xdr:pic>
      <xdr:nvPicPr>
        <xdr:cNvPr id="105" name="Picture 1" descr="Picture">
          <a:extLst>
            <a:ext uri="{FF2B5EF4-FFF2-40B4-BE49-F238E27FC236}">
              <a16:creationId xmlns:a16="http://schemas.microsoft.com/office/drawing/2014/main" id="{1FD08375-7C02-7540-A711-462ED9028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779825" y="1841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188</xdr:row>
      <xdr:rowOff>12700</xdr:rowOff>
    </xdr:from>
    <xdr:to>
      <xdr:col>42</xdr:col>
      <xdr:colOff>619125</xdr:colOff>
      <xdr:row>188</xdr:row>
      <xdr:rowOff>622300</xdr:rowOff>
    </xdr:to>
    <xdr:pic>
      <xdr:nvPicPr>
        <xdr:cNvPr id="106" name="Picture 1" descr="Picture">
          <a:extLst>
            <a:ext uri="{FF2B5EF4-FFF2-40B4-BE49-F238E27FC236}">
              <a16:creationId xmlns:a16="http://schemas.microsoft.com/office/drawing/2014/main" id="{726D35CE-3299-E247-9B8D-45FB30BE8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2044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189</xdr:row>
      <xdr:rowOff>12700</xdr:rowOff>
    </xdr:from>
    <xdr:to>
      <xdr:col>42</xdr:col>
      <xdr:colOff>619125</xdr:colOff>
      <xdr:row>189</xdr:row>
      <xdr:rowOff>622300</xdr:rowOff>
    </xdr:to>
    <xdr:pic>
      <xdr:nvPicPr>
        <xdr:cNvPr id="107" name="Picture 1" descr="Picture">
          <a:extLst>
            <a:ext uri="{FF2B5EF4-FFF2-40B4-BE49-F238E27FC236}">
              <a16:creationId xmlns:a16="http://schemas.microsoft.com/office/drawing/2014/main" id="{98EB3081-B950-D04F-B324-E529D6218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2247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178</xdr:row>
      <xdr:rowOff>12700</xdr:rowOff>
    </xdr:from>
    <xdr:to>
      <xdr:col>42</xdr:col>
      <xdr:colOff>619125</xdr:colOff>
      <xdr:row>178</xdr:row>
      <xdr:rowOff>622300</xdr:rowOff>
    </xdr:to>
    <xdr:pic>
      <xdr:nvPicPr>
        <xdr:cNvPr id="108" name="Picture 1" descr="Picture">
          <a:extLst>
            <a:ext uri="{FF2B5EF4-FFF2-40B4-BE49-F238E27FC236}">
              <a16:creationId xmlns:a16="http://schemas.microsoft.com/office/drawing/2014/main" id="{7C2685EB-1C3E-144D-BF85-3BF8B6149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1779825" y="10172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179</xdr:row>
      <xdr:rowOff>12700</xdr:rowOff>
    </xdr:from>
    <xdr:to>
      <xdr:col>42</xdr:col>
      <xdr:colOff>619125</xdr:colOff>
      <xdr:row>179</xdr:row>
      <xdr:rowOff>622300</xdr:rowOff>
    </xdr:to>
    <xdr:pic>
      <xdr:nvPicPr>
        <xdr:cNvPr id="109" name="Picture 1" descr="Picture">
          <a:extLst>
            <a:ext uri="{FF2B5EF4-FFF2-40B4-BE49-F238E27FC236}">
              <a16:creationId xmlns:a16="http://schemas.microsoft.com/office/drawing/2014/main" id="{AE0F3FAF-180C-B446-B76C-671187D98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779825" y="10375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225</xdr:row>
      <xdr:rowOff>12700</xdr:rowOff>
    </xdr:from>
    <xdr:to>
      <xdr:col>42</xdr:col>
      <xdr:colOff>619125</xdr:colOff>
      <xdr:row>225</xdr:row>
      <xdr:rowOff>622300</xdr:rowOff>
    </xdr:to>
    <xdr:pic>
      <xdr:nvPicPr>
        <xdr:cNvPr id="110" name="Picture 1" descr="Picture">
          <a:extLst>
            <a:ext uri="{FF2B5EF4-FFF2-40B4-BE49-F238E27FC236}">
              <a16:creationId xmlns:a16="http://schemas.microsoft.com/office/drawing/2014/main" id="{8121A9C9-7671-B940-8BD2-7E4A3A815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779825" y="10579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484</xdr:row>
      <xdr:rowOff>12700</xdr:rowOff>
    </xdr:from>
    <xdr:to>
      <xdr:col>42</xdr:col>
      <xdr:colOff>619125</xdr:colOff>
      <xdr:row>484</xdr:row>
      <xdr:rowOff>622300</xdr:rowOff>
    </xdr:to>
    <xdr:pic>
      <xdr:nvPicPr>
        <xdr:cNvPr id="111" name="Picture 1" descr="Picture">
          <a:extLst>
            <a:ext uri="{FF2B5EF4-FFF2-40B4-BE49-F238E27FC236}">
              <a16:creationId xmlns:a16="http://schemas.microsoft.com/office/drawing/2014/main" id="{ECE25B08-C96B-A24D-A943-4E0143CEA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16471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485</xdr:row>
      <xdr:rowOff>12700</xdr:rowOff>
    </xdr:from>
    <xdr:to>
      <xdr:col>42</xdr:col>
      <xdr:colOff>619125</xdr:colOff>
      <xdr:row>485</xdr:row>
      <xdr:rowOff>622300</xdr:rowOff>
    </xdr:to>
    <xdr:pic>
      <xdr:nvPicPr>
        <xdr:cNvPr id="112" name="Picture 1" descr="Picture">
          <a:extLst>
            <a:ext uri="{FF2B5EF4-FFF2-40B4-BE49-F238E27FC236}">
              <a16:creationId xmlns:a16="http://schemas.microsoft.com/office/drawing/2014/main" id="{E686BFE9-D373-314F-A0AA-834D91A4A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16675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266</xdr:row>
      <xdr:rowOff>12700</xdr:rowOff>
    </xdr:from>
    <xdr:to>
      <xdr:col>42</xdr:col>
      <xdr:colOff>619125</xdr:colOff>
      <xdr:row>266</xdr:row>
      <xdr:rowOff>622300</xdr:rowOff>
    </xdr:to>
    <xdr:pic>
      <xdr:nvPicPr>
        <xdr:cNvPr id="113" name="Picture 1" descr="Picture">
          <a:extLst>
            <a:ext uri="{FF2B5EF4-FFF2-40B4-BE49-F238E27FC236}">
              <a16:creationId xmlns:a16="http://schemas.microsoft.com/office/drawing/2014/main" id="{154BC7E7-9CDF-EC45-BA96-4321F629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39027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265</xdr:row>
      <xdr:rowOff>12700</xdr:rowOff>
    </xdr:from>
    <xdr:to>
      <xdr:col>42</xdr:col>
      <xdr:colOff>619125</xdr:colOff>
      <xdr:row>265</xdr:row>
      <xdr:rowOff>622300</xdr:rowOff>
    </xdr:to>
    <xdr:pic>
      <xdr:nvPicPr>
        <xdr:cNvPr id="114" name="Picture 1" descr="Picture">
          <a:extLst>
            <a:ext uri="{FF2B5EF4-FFF2-40B4-BE49-F238E27FC236}">
              <a16:creationId xmlns:a16="http://schemas.microsoft.com/office/drawing/2014/main" id="{B49B811E-96F7-3C40-B98D-9D2367142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779825" y="38823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134</xdr:row>
      <xdr:rowOff>12700</xdr:rowOff>
    </xdr:from>
    <xdr:to>
      <xdr:col>42</xdr:col>
      <xdr:colOff>619125</xdr:colOff>
      <xdr:row>134</xdr:row>
      <xdr:rowOff>622300</xdr:rowOff>
    </xdr:to>
    <xdr:pic>
      <xdr:nvPicPr>
        <xdr:cNvPr id="115" name="Picture 1" descr="Picture">
          <a:extLst>
            <a:ext uri="{FF2B5EF4-FFF2-40B4-BE49-F238E27FC236}">
              <a16:creationId xmlns:a16="http://schemas.microsoft.com/office/drawing/2014/main" id="{4D617E89-2DC1-1B45-8989-E637A560B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779825" y="5295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133</xdr:row>
      <xdr:rowOff>12700</xdr:rowOff>
    </xdr:from>
    <xdr:to>
      <xdr:col>42</xdr:col>
      <xdr:colOff>619125</xdr:colOff>
      <xdr:row>133</xdr:row>
      <xdr:rowOff>622300</xdr:rowOff>
    </xdr:to>
    <xdr:pic>
      <xdr:nvPicPr>
        <xdr:cNvPr id="116" name="Picture 1" descr="Picture">
          <a:extLst>
            <a:ext uri="{FF2B5EF4-FFF2-40B4-BE49-F238E27FC236}">
              <a16:creationId xmlns:a16="http://schemas.microsoft.com/office/drawing/2014/main" id="{EB09C894-CDE7-F34D-81DC-5FA456682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5092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135</xdr:row>
      <xdr:rowOff>12700</xdr:rowOff>
    </xdr:from>
    <xdr:to>
      <xdr:col>42</xdr:col>
      <xdr:colOff>619125</xdr:colOff>
      <xdr:row>135</xdr:row>
      <xdr:rowOff>622300</xdr:rowOff>
    </xdr:to>
    <xdr:pic>
      <xdr:nvPicPr>
        <xdr:cNvPr id="117" name="Picture 1" descr="Picture">
          <a:extLst>
            <a:ext uri="{FF2B5EF4-FFF2-40B4-BE49-F238E27FC236}">
              <a16:creationId xmlns:a16="http://schemas.microsoft.com/office/drawing/2014/main" id="{48CFFDC9-704B-3740-9521-ED0F90CBA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79825" y="5499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136</xdr:row>
      <xdr:rowOff>12700</xdr:rowOff>
    </xdr:from>
    <xdr:to>
      <xdr:col>42</xdr:col>
      <xdr:colOff>619125</xdr:colOff>
      <xdr:row>136</xdr:row>
      <xdr:rowOff>622300</xdr:rowOff>
    </xdr:to>
    <xdr:pic>
      <xdr:nvPicPr>
        <xdr:cNvPr id="118" name="Picture 1" descr="Picture">
          <a:extLst>
            <a:ext uri="{FF2B5EF4-FFF2-40B4-BE49-F238E27FC236}">
              <a16:creationId xmlns:a16="http://schemas.microsoft.com/office/drawing/2014/main" id="{BE744730-CABE-FE4F-9342-2F91A9B72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779825" y="5702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226</xdr:row>
      <xdr:rowOff>12700</xdr:rowOff>
    </xdr:from>
    <xdr:to>
      <xdr:col>42</xdr:col>
      <xdr:colOff>619125</xdr:colOff>
      <xdr:row>226</xdr:row>
      <xdr:rowOff>622300</xdr:rowOff>
    </xdr:to>
    <xdr:pic>
      <xdr:nvPicPr>
        <xdr:cNvPr id="119" name="Picture 1" descr="Picture">
          <a:extLst>
            <a:ext uri="{FF2B5EF4-FFF2-40B4-BE49-F238E27FC236}">
              <a16:creationId xmlns:a16="http://schemas.microsoft.com/office/drawing/2014/main" id="{94328725-FCA4-3C43-8EE8-054625303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1779825" y="11188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237</xdr:row>
      <xdr:rowOff>12700</xdr:rowOff>
    </xdr:from>
    <xdr:to>
      <xdr:col>42</xdr:col>
      <xdr:colOff>619125</xdr:colOff>
      <xdr:row>237</xdr:row>
      <xdr:rowOff>622300</xdr:rowOff>
    </xdr:to>
    <xdr:pic>
      <xdr:nvPicPr>
        <xdr:cNvPr id="120" name="Picture 1" descr="Picture">
          <a:extLst>
            <a:ext uri="{FF2B5EF4-FFF2-40B4-BE49-F238E27FC236}">
              <a16:creationId xmlns:a16="http://schemas.microsoft.com/office/drawing/2014/main" id="{8E7789AB-FE16-1D42-9EB1-98A6F670E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1779825" y="11391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241</xdr:row>
      <xdr:rowOff>12700</xdr:rowOff>
    </xdr:from>
    <xdr:to>
      <xdr:col>42</xdr:col>
      <xdr:colOff>619125</xdr:colOff>
      <xdr:row>241</xdr:row>
      <xdr:rowOff>622300</xdr:rowOff>
    </xdr:to>
    <xdr:pic>
      <xdr:nvPicPr>
        <xdr:cNvPr id="121" name="Picture 1" descr="Picture">
          <a:extLst>
            <a:ext uri="{FF2B5EF4-FFF2-40B4-BE49-F238E27FC236}">
              <a16:creationId xmlns:a16="http://schemas.microsoft.com/office/drawing/2014/main" id="{24859292-FB9A-9947-8522-A0821BE01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11798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240</xdr:row>
      <xdr:rowOff>12700</xdr:rowOff>
    </xdr:from>
    <xdr:to>
      <xdr:col>42</xdr:col>
      <xdr:colOff>619125</xdr:colOff>
      <xdr:row>240</xdr:row>
      <xdr:rowOff>622300</xdr:rowOff>
    </xdr:to>
    <xdr:pic>
      <xdr:nvPicPr>
        <xdr:cNvPr id="122" name="Picture 1" descr="Picture">
          <a:extLst>
            <a:ext uri="{FF2B5EF4-FFF2-40B4-BE49-F238E27FC236}">
              <a16:creationId xmlns:a16="http://schemas.microsoft.com/office/drawing/2014/main" id="{FAF2D8FC-89BE-E842-ADBC-AE139D473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11595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243</xdr:row>
      <xdr:rowOff>12700</xdr:rowOff>
    </xdr:from>
    <xdr:to>
      <xdr:col>42</xdr:col>
      <xdr:colOff>619125</xdr:colOff>
      <xdr:row>243</xdr:row>
      <xdr:rowOff>622300</xdr:rowOff>
    </xdr:to>
    <xdr:pic>
      <xdr:nvPicPr>
        <xdr:cNvPr id="124" name="Picture 1" descr="Picture">
          <a:extLst>
            <a:ext uri="{FF2B5EF4-FFF2-40B4-BE49-F238E27FC236}">
              <a16:creationId xmlns:a16="http://schemas.microsoft.com/office/drawing/2014/main" id="{E631D158-752A-E849-B72A-672A8B60C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779825" y="6108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242</xdr:row>
      <xdr:rowOff>12700</xdr:rowOff>
    </xdr:from>
    <xdr:to>
      <xdr:col>42</xdr:col>
      <xdr:colOff>619125</xdr:colOff>
      <xdr:row>242</xdr:row>
      <xdr:rowOff>622300</xdr:rowOff>
    </xdr:to>
    <xdr:pic>
      <xdr:nvPicPr>
        <xdr:cNvPr id="125" name="Picture 1" descr="Picture">
          <a:extLst>
            <a:ext uri="{FF2B5EF4-FFF2-40B4-BE49-F238E27FC236}">
              <a16:creationId xmlns:a16="http://schemas.microsoft.com/office/drawing/2014/main" id="{66294D3A-4169-D04E-B2A9-13F9C9F0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1779825" y="5905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253</xdr:row>
      <xdr:rowOff>12700</xdr:rowOff>
    </xdr:from>
    <xdr:to>
      <xdr:col>42</xdr:col>
      <xdr:colOff>619125</xdr:colOff>
      <xdr:row>253</xdr:row>
      <xdr:rowOff>622300</xdr:rowOff>
    </xdr:to>
    <xdr:pic>
      <xdr:nvPicPr>
        <xdr:cNvPr id="126" name="Picture 1" descr="Picture">
          <a:extLst>
            <a:ext uri="{FF2B5EF4-FFF2-40B4-BE49-F238E27FC236}">
              <a16:creationId xmlns:a16="http://schemas.microsoft.com/office/drawing/2014/main" id="{53D71D02-AFDC-9643-9D5E-DB95CBA79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1779825" y="12204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252</xdr:row>
      <xdr:rowOff>12700</xdr:rowOff>
    </xdr:from>
    <xdr:to>
      <xdr:col>42</xdr:col>
      <xdr:colOff>619125</xdr:colOff>
      <xdr:row>252</xdr:row>
      <xdr:rowOff>622300</xdr:rowOff>
    </xdr:to>
    <xdr:pic>
      <xdr:nvPicPr>
        <xdr:cNvPr id="127" name="Picture 1" descr="Picture">
          <a:extLst>
            <a:ext uri="{FF2B5EF4-FFF2-40B4-BE49-F238E27FC236}">
              <a16:creationId xmlns:a16="http://schemas.microsoft.com/office/drawing/2014/main" id="{3E830914-EEF9-404A-B6D1-34C0EFCD3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1779825" y="12001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140</xdr:row>
      <xdr:rowOff>12700</xdr:rowOff>
    </xdr:from>
    <xdr:to>
      <xdr:col>42</xdr:col>
      <xdr:colOff>619125</xdr:colOff>
      <xdr:row>140</xdr:row>
      <xdr:rowOff>622300</xdr:rowOff>
    </xdr:to>
    <xdr:pic>
      <xdr:nvPicPr>
        <xdr:cNvPr id="129" name="Picture 1" descr="Picture">
          <a:extLst>
            <a:ext uri="{FF2B5EF4-FFF2-40B4-BE49-F238E27FC236}">
              <a16:creationId xmlns:a16="http://schemas.microsoft.com/office/drawing/2014/main" id="{663ADEEE-EE67-1743-AED9-74F509E8B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779825" y="6718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139</xdr:row>
      <xdr:rowOff>12700</xdr:rowOff>
    </xdr:from>
    <xdr:to>
      <xdr:col>42</xdr:col>
      <xdr:colOff>619125</xdr:colOff>
      <xdr:row>139</xdr:row>
      <xdr:rowOff>622300</xdr:rowOff>
    </xdr:to>
    <xdr:pic>
      <xdr:nvPicPr>
        <xdr:cNvPr id="130" name="Picture 1" descr="Picture">
          <a:extLst>
            <a:ext uri="{FF2B5EF4-FFF2-40B4-BE49-F238E27FC236}">
              <a16:creationId xmlns:a16="http://schemas.microsoft.com/office/drawing/2014/main" id="{0778C1D8-D2CB-E04F-B1AD-FF3DBA205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1779825" y="6311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146</xdr:row>
      <xdr:rowOff>12700</xdr:rowOff>
    </xdr:from>
    <xdr:to>
      <xdr:col>42</xdr:col>
      <xdr:colOff>619125</xdr:colOff>
      <xdr:row>146</xdr:row>
      <xdr:rowOff>622300</xdr:rowOff>
    </xdr:to>
    <xdr:pic>
      <xdr:nvPicPr>
        <xdr:cNvPr id="132" name="Picture 1" descr="Picture">
          <a:extLst>
            <a:ext uri="{FF2B5EF4-FFF2-40B4-BE49-F238E27FC236}">
              <a16:creationId xmlns:a16="http://schemas.microsoft.com/office/drawing/2014/main" id="{C63E91F5-8D82-F149-AF66-C42D065C0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7124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147</xdr:row>
      <xdr:rowOff>12700</xdr:rowOff>
    </xdr:from>
    <xdr:to>
      <xdr:col>42</xdr:col>
      <xdr:colOff>619125</xdr:colOff>
      <xdr:row>147</xdr:row>
      <xdr:rowOff>622300</xdr:rowOff>
    </xdr:to>
    <xdr:pic>
      <xdr:nvPicPr>
        <xdr:cNvPr id="133" name="Picture 1" descr="Picture">
          <a:extLst>
            <a:ext uri="{FF2B5EF4-FFF2-40B4-BE49-F238E27FC236}">
              <a16:creationId xmlns:a16="http://schemas.microsoft.com/office/drawing/2014/main" id="{F38BBFFF-3EB5-E149-A910-8621D1AD9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7531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244</xdr:row>
      <xdr:rowOff>12700</xdr:rowOff>
    </xdr:from>
    <xdr:to>
      <xdr:col>42</xdr:col>
      <xdr:colOff>619125</xdr:colOff>
      <xdr:row>244</xdr:row>
      <xdr:rowOff>622300</xdr:rowOff>
    </xdr:to>
    <xdr:pic>
      <xdr:nvPicPr>
        <xdr:cNvPr id="138" name="Picture 1" descr="Picture">
          <a:extLst>
            <a:ext uri="{FF2B5EF4-FFF2-40B4-BE49-F238E27FC236}">
              <a16:creationId xmlns:a16="http://schemas.microsoft.com/office/drawing/2014/main" id="{DD9C9178-A035-7C4C-990D-25B972DE5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1779825" y="12407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245</xdr:row>
      <xdr:rowOff>12700</xdr:rowOff>
    </xdr:from>
    <xdr:to>
      <xdr:col>42</xdr:col>
      <xdr:colOff>619125</xdr:colOff>
      <xdr:row>245</xdr:row>
      <xdr:rowOff>622300</xdr:rowOff>
    </xdr:to>
    <xdr:pic>
      <xdr:nvPicPr>
        <xdr:cNvPr id="139" name="Picture 1" descr="Picture">
          <a:extLst>
            <a:ext uri="{FF2B5EF4-FFF2-40B4-BE49-F238E27FC236}">
              <a16:creationId xmlns:a16="http://schemas.microsoft.com/office/drawing/2014/main" id="{651788FA-A2B2-1643-8FC6-9B0959A38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1779825" y="12814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162</xdr:row>
      <xdr:rowOff>12700</xdr:rowOff>
    </xdr:from>
    <xdr:to>
      <xdr:col>42</xdr:col>
      <xdr:colOff>619125</xdr:colOff>
      <xdr:row>162</xdr:row>
      <xdr:rowOff>622300</xdr:rowOff>
    </xdr:to>
    <xdr:pic>
      <xdr:nvPicPr>
        <xdr:cNvPr id="143" name="Picture 1" descr="Picture">
          <a:extLst>
            <a:ext uri="{FF2B5EF4-FFF2-40B4-BE49-F238E27FC236}">
              <a16:creationId xmlns:a16="http://schemas.microsoft.com/office/drawing/2014/main" id="{8A89934A-0506-1B44-9B77-3D2DD11CD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24599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163</xdr:row>
      <xdr:rowOff>12700</xdr:rowOff>
    </xdr:from>
    <xdr:to>
      <xdr:col>42</xdr:col>
      <xdr:colOff>619125</xdr:colOff>
      <xdr:row>163</xdr:row>
      <xdr:rowOff>622300</xdr:rowOff>
    </xdr:to>
    <xdr:pic>
      <xdr:nvPicPr>
        <xdr:cNvPr id="144" name="Picture 1" descr="Picture">
          <a:extLst>
            <a:ext uri="{FF2B5EF4-FFF2-40B4-BE49-F238E27FC236}">
              <a16:creationId xmlns:a16="http://schemas.microsoft.com/office/drawing/2014/main" id="{C1EAC54B-DFF7-9E48-9332-05EB1215B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24803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268</xdr:row>
      <xdr:rowOff>12700</xdr:rowOff>
    </xdr:from>
    <xdr:to>
      <xdr:col>42</xdr:col>
      <xdr:colOff>619125</xdr:colOff>
      <xdr:row>268</xdr:row>
      <xdr:rowOff>622300</xdr:rowOff>
    </xdr:to>
    <xdr:pic>
      <xdr:nvPicPr>
        <xdr:cNvPr id="145" name="Picture 1" descr="Picture">
          <a:extLst>
            <a:ext uri="{FF2B5EF4-FFF2-40B4-BE49-F238E27FC236}">
              <a16:creationId xmlns:a16="http://schemas.microsoft.com/office/drawing/2014/main" id="{EA90005A-AD5E-9C48-8EC2-B78E2CD8D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39433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267</xdr:row>
      <xdr:rowOff>12700</xdr:rowOff>
    </xdr:from>
    <xdr:to>
      <xdr:col>42</xdr:col>
      <xdr:colOff>619125</xdr:colOff>
      <xdr:row>267</xdr:row>
      <xdr:rowOff>622300</xdr:rowOff>
    </xdr:to>
    <xdr:pic>
      <xdr:nvPicPr>
        <xdr:cNvPr id="146" name="Picture 1" descr="Picture">
          <a:extLst>
            <a:ext uri="{FF2B5EF4-FFF2-40B4-BE49-F238E27FC236}">
              <a16:creationId xmlns:a16="http://schemas.microsoft.com/office/drawing/2014/main" id="{1567A182-AF9F-6A4A-8261-68DAE5C67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1779825" y="39230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270</xdr:row>
      <xdr:rowOff>12700</xdr:rowOff>
    </xdr:from>
    <xdr:to>
      <xdr:col>42</xdr:col>
      <xdr:colOff>619125</xdr:colOff>
      <xdr:row>270</xdr:row>
      <xdr:rowOff>622300</xdr:rowOff>
    </xdr:to>
    <xdr:pic>
      <xdr:nvPicPr>
        <xdr:cNvPr id="147" name="Picture 1" descr="Picture">
          <a:extLst>
            <a:ext uri="{FF2B5EF4-FFF2-40B4-BE49-F238E27FC236}">
              <a16:creationId xmlns:a16="http://schemas.microsoft.com/office/drawing/2014/main" id="{88C58199-A425-C848-8687-EDDA4D68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1779825" y="39839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269</xdr:row>
      <xdr:rowOff>12700</xdr:rowOff>
    </xdr:from>
    <xdr:to>
      <xdr:col>42</xdr:col>
      <xdr:colOff>619125</xdr:colOff>
      <xdr:row>269</xdr:row>
      <xdr:rowOff>622300</xdr:rowOff>
    </xdr:to>
    <xdr:pic>
      <xdr:nvPicPr>
        <xdr:cNvPr id="148" name="Picture 1" descr="Picture">
          <a:extLst>
            <a:ext uri="{FF2B5EF4-FFF2-40B4-BE49-F238E27FC236}">
              <a16:creationId xmlns:a16="http://schemas.microsoft.com/office/drawing/2014/main" id="{EFAE4414-76F1-714A-923B-E7E31B3C3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1779825" y="39636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95</xdr:row>
      <xdr:rowOff>12700</xdr:rowOff>
    </xdr:from>
    <xdr:to>
      <xdr:col>42</xdr:col>
      <xdr:colOff>619125</xdr:colOff>
      <xdr:row>95</xdr:row>
      <xdr:rowOff>622300</xdr:rowOff>
    </xdr:to>
    <xdr:pic>
      <xdr:nvPicPr>
        <xdr:cNvPr id="149" name="Picture 1" descr="Picture">
          <a:extLst>
            <a:ext uri="{FF2B5EF4-FFF2-40B4-BE49-F238E27FC236}">
              <a16:creationId xmlns:a16="http://schemas.microsoft.com/office/drawing/2014/main" id="{1995534F-70C1-8449-A36E-ED06A3639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79825" y="35979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96</xdr:row>
      <xdr:rowOff>12700</xdr:rowOff>
    </xdr:from>
    <xdr:to>
      <xdr:col>42</xdr:col>
      <xdr:colOff>619125</xdr:colOff>
      <xdr:row>96</xdr:row>
      <xdr:rowOff>622300</xdr:rowOff>
    </xdr:to>
    <xdr:pic>
      <xdr:nvPicPr>
        <xdr:cNvPr id="150" name="Picture 1" descr="Picture">
          <a:extLst>
            <a:ext uri="{FF2B5EF4-FFF2-40B4-BE49-F238E27FC236}">
              <a16:creationId xmlns:a16="http://schemas.microsoft.com/office/drawing/2014/main" id="{1648941C-F596-B24F-9660-251673892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36385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190</xdr:row>
      <xdr:rowOff>12700</xdr:rowOff>
    </xdr:from>
    <xdr:to>
      <xdr:col>42</xdr:col>
      <xdr:colOff>619125</xdr:colOff>
      <xdr:row>190</xdr:row>
      <xdr:rowOff>622300</xdr:rowOff>
    </xdr:to>
    <xdr:pic>
      <xdr:nvPicPr>
        <xdr:cNvPr id="153" name="Picture 1" descr="Picture">
          <a:extLst>
            <a:ext uri="{FF2B5EF4-FFF2-40B4-BE49-F238E27FC236}">
              <a16:creationId xmlns:a16="http://schemas.microsoft.com/office/drawing/2014/main" id="{12937F2E-30DE-1546-95B5-AF824ACAE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779825" y="37401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191</xdr:row>
      <xdr:rowOff>12700</xdr:rowOff>
    </xdr:from>
    <xdr:to>
      <xdr:col>42</xdr:col>
      <xdr:colOff>619125</xdr:colOff>
      <xdr:row>191</xdr:row>
      <xdr:rowOff>622300</xdr:rowOff>
    </xdr:to>
    <xdr:pic>
      <xdr:nvPicPr>
        <xdr:cNvPr id="154" name="Picture 1" descr="Picture">
          <a:extLst>
            <a:ext uri="{FF2B5EF4-FFF2-40B4-BE49-F238E27FC236}">
              <a16:creationId xmlns:a16="http://schemas.microsoft.com/office/drawing/2014/main" id="{37DF2976-C366-7A47-B30E-E1FB084D0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1779825" y="37604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103</xdr:row>
      <xdr:rowOff>12700</xdr:rowOff>
    </xdr:from>
    <xdr:to>
      <xdr:col>42</xdr:col>
      <xdr:colOff>619125</xdr:colOff>
      <xdr:row>103</xdr:row>
      <xdr:rowOff>622300</xdr:rowOff>
    </xdr:to>
    <xdr:pic>
      <xdr:nvPicPr>
        <xdr:cNvPr id="155" name="Picture 1" descr="Picture">
          <a:extLst>
            <a:ext uri="{FF2B5EF4-FFF2-40B4-BE49-F238E27FC236}">
              <a16:creationId xmlns:a16="http://schemas.microsoft.com/office/drawing/2014/main" id="{3DF8EFFD-FEEF-E94B-B32A-07BBC422D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1779825" y="42684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177</xdr:row>
      <xdr:rowOff>12700</xdr:rowOff>
    </xdr:from>
    <xdr:to>
      <xdr:col>42</xdr:col>
      <xdr:colOff>619125</xdr:colOff>
      <xdr:row>177</xdr:row>
      <xdr:rowOff>622300</xdr:rowOff>
    </xdr:to>
    <xdr:pic>
      <xdr:nvPicPr>
        <xdr:cNvPr id="156" name="Picture 1" descr="Picture">
          <a:extLst>
            <a:ext uri="{FF2B5EF4-FFF2-40B4-BE49-F238E27FC236}">
              <a16:creationId xmlns:a16="http://schemas.microsoft.com/office/drawing/2014/main" id="{C21C4B29-1221-A740-A0EF-A9BAA1EED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1779825" y="43903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156</xdr:row>
      <xdr:rowOff>12700</xdr:rowOff>
    </xdr:from>
    <xdr:to>
      <xdr:col>42</xdr:col>
      <xdr:colOff>619125</xdr:colOff>
      <xdr:row>156</xdr:row>
      <xdr:rowOff>622300</xdr:rowOff>
    </xdr:to>
    <xdr:pic>
      <xdr:nvPicPr>
        <xdr:cNvPr id="157" name="Picture 1" descr="Picture">
          <a:extLst>
            <a:ext uri="{FF2B5EF4-FFF2-40B4-BE49-F238E27FC236}">
              <a16:creationId xmlns:a16="http://schemas.microsoft.com/office/drawing/2014/main" id="{E1655DE6-D357-5E47-A883-E3528AEDD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1779825" y="43700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232</xdr:row>
      <xdr:rowOff>12700</xdr:rowOff>
    </xdr:from>
    <xdr:to>
      <xdr:col>42</xdr:col>
      <xdr:colOff>619125</xdr:colOff>
      <xdr:row>232</xdr:row>
      <xdr:rowOff>622300</xdr:rowOff>
    </xdr:to>
    <xdr:pic>
      <xdr:nvPicPr>
        <xdr:cNvPr id="158" name="Picture 1" descr="Picture">
          <a:extLst>
            <a:ext uri="{FF2B5EF4-FFF2-40B4-BE49-F238E27FC236}">
              <a16:creationId xmlns:a16="http://schemas.microsoft.com/office/drawing/2014/main" id="{38183E84-AF84-5848-A7B4-1A8CB611A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1779825" y="44919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78</xdr:row>
      <xdr:rowOff>12700</xdr:rowOff>
    </xdr:from>
    <xdr:to>
      <xdr:col>42</xdr:col>
      <xdr:colOff>619125</xdr:colOff>
      <xdr:row>78</xdr:row>
      <xdr:rowOff>622300</xdr:rowOff>
    </xdr:to>
    <xdr:pic>
      <xdr:nvPicPr>
        <xdr:cNvPr id="161" name="Picture 1" descr="Picture">
          <a:extLst>
            <a:ext uri="{FF2B5EF4-FFF2-40B4-BE49-F238E27FC236}">
              <a16:creationId xmlns:a16="http://schemas.microsoft.com/office/drawing/2014/main" id="{5F8671D1-6879-7743-B38A-983321E19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779825" y="2451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79</xdr:row>
      <xdr:rowOff>12700</xdr:rowOff>
    </xdr:from>
    <xdr:to>
      <xdr:col>42</xdr:col>
      <xdr:colOff>619125</xdr:colOff>
      <xdr:row>79</xdr:row>
      <xdr:rowOff>622300</xdr:rowOff>
    </xdr:to>
    <xdr:pic>
      <xdr:nvPicPr>
        <xdr:cNvPr id="162" name="Picture 1" descr="Picture">
          <a:extLst>
            <a:ext uri="{FF2B5EF4-FFF2-40B4-BE49-F238E27FC236}">
              <a16:creationId xmlns:a16="http://schemas.microsoft.com/office/drawing/2014/main" id="{5DAEDC35-7F36-8F46-AA0A-3E4C28547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779825" y="2654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80</xdr:row>
      <xdr:rowOff>12700</xdr:rowOff>
    </xdr:from>
    <xdr:to>
      <xdr:col>42</xdr:col>
      <xdr:colOff>619125</xdr:colOff>
      <xdr:row>80</xdr:row>
      <xdr:rowOff>622300</xdr:rowOff>
    </xdr:to>
    <xdr:pic>
      <xdr:nvPicPr>
        <xdr:cNvPr id="163" name="Picture 1" descr="Picture">
          <a:extLst>
            <a:ext uri="{FF2B5EF4-FFF2-40B4-BE49-F238E27FC236}">
              <a16:creationId xmlns:a16="http://schemas.microsoft.com/office/drawing/2014/main" id="{9BF78CF8-4A20-0B4C-A685-06199CAF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779825" y="2857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81</xdr:row>
      <xdr:rowOff>12700</xdr:rowOff>
    </xdr:from>
    <xdr:to>
      <xdr:col>42</xdr:col>
      <xdr:colOff>619125</xdr:colOff>
      <xdr:row>81</xdr:row>
      <xdr:rowOff>622300</xdr:rowOff>
    </xdr:to>
    <xdr:pic>
      <xdr:nvPicPr>
        <xdr:cNvPr id="164" name="Picture 1" descr="Picture">
          <a:extLst>
            <a:ext uri="{FF2B5EF4-FFF2-40B4-BE49-F238E27FC236}">
              <a16:creationId xmlns:a16="http://schemas.microsoft.com/office/drawing/2014/main" id="{746028D2-A50C-A74F-93A4-295F6525C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779825" y="3060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48</xdr:row>
      <xdr:rowOff>12700</xdr:rowOff>
    </xdr:from>
    <xdr:to>
      <xdr:col>42</xdr:col>
      <xdr:colOff>619125</xdr:colOff>
      <xdr:row>48</xdr:row>
      <xdr:rowOff>622300</xdr:rowOff>
    </xdr:to>
    <xdr:pic>
      <xdr:nvPicPr>
        <xdr:cNvPr id="165" name="Picture 1" descr="Picture">
          <a:extLst>
            <a:ext uri="{FF2B5EF4-FFF2-40B4-BE49-F238E27FC236}">
              <a16:creationId xmlns:a16="http://schemas.microsoft.com/office/drawing/2014/main" id="{CAC80A06-DC82-FD41-8204-22D0D7699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779825" y="18910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49</xdr:row>
      <xdr:rowOff>12700</xdr:rowOff>
    </xdr:from>
    <xdr:to>
      <xdr:col>42</xdr:col>
      <xdr:colOff>619125</xdr:colOff>
      <xdr:row>49</xdr:row>
      <xdr:rowOff>622300</xdr:rowOff>
    </xdr:to>
    <xdr:pic>
      <xdr:nvPicPr>
        <xdr:cNvPr id="166" name="Picture 1" descr="Picture">
          <a:extLst>
            <a:ext uri="{FF2B5EF4-FFF2-40B4-BE49-F238E27FC236}">
              <a16:creationId xmlns:a16="http://schemas.microsoft.com/office/drawing/2014/main" id="{F4E50176-4848-9E4D-8536-E6A1CD8C6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779825" y="19316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131</xdr:row>
      <xdr:rowOff>12700</xdr:rowOff>
    </xdr:from>
    <xdr:to>
      <xdr:col>42</xdr:col>
      <xdr:colOff>619125</xdr:colOff>
      <xdr:row>131</xdr:row>
      <xdr:rowOff>622300</xdr:rowOff>
    </xdr:to>
    <xdr:pic>
      <xdr:nvPicPr>
        <xdr:cNvPr id="167" name="Picture 1" descr="Picture">
          <a:extLst>
            <a:ext uri="{FF2B5EF4-FFF2-40B4-BE49-F238E27FC236}">
              <a16:creationId xmlns:a16="http://schemas.microsoft.com/office/drawing/2014/main" id="{5C860F1F-DE68-3E47-8D1F-DF7FCDBF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1779825" y="27851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40</xdr:row>
      <xdr:rowOff>12700</xdr:rowOff>
    </xdr:from>
    <xdr:to>
      <xdr:col>42</xdr:col>
      <xdr:colOff>619125</xdr:colOff>
      <xdr:row>40</xdr:row>
      <xdr:rowOff>622300</xdr:rowOff>
    </xdr:to>
    <xdr:pic>
      <xdr:nvPicPr>
        <xdr:cNvPr id="168" name="Picture 1" descr="Picture">
          <a:extLst>
            <a:ext uri="{FF2B5EF4-FFF2-40B4-BE49-F238E27FC236}">
              <a16:creationId xmlns:a16="http://schemas.microsoft.com/office/drawing/2014/main" id="{EBCD07CD-A060-C64F-90DF-5FC7434F0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26225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41</xdr:row>
      <xdr:rowOff>12700</xdr:rowOff>
    </xdr:from>
    <xdr:to>
      <xdr:col>42</xdr:col>
      <xdr:colOff>619125</xdr:colOff>
      <xdr:row>41</xdr:row>
      <xdr:rowOff>622300</xdr:rowOff>
    </xdr:to>
    <xdr:pic>
      <xdr:nvPicPr>
        <xdr:cNvPr id="169" name="Picture 1" descr="Picture">
          <a:extLst>
            <a:ext uri="{FF2B5EF4-FFF2-40B4-BE49-F238E27FC236}">
              <a16:creationId xmlns:a16="http://schemas.microsoft.com/office/drawing/2014/main" id="{55445CF0-BA85-274B-9EEF-F755D002C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26428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101</xdr:row>
      <xdr:rowOff>12700</xdr:rowOff>
    </xdr:from>
    <xdr:to>
      <xdr:col>42</xdr:col>
      <xdr:colOff>619125</xdr:colOff>
      <xdr:row>101</xdr:row>
      <xdr:rowOff>622300</xdr:rowOff>
    </xdr:to>
    <xdr:pic>
      <xdr:nvPicPr>
        <xdr:cNvPr id="172" name="Picture 1" descr="Picture">
          <a:extLst>
            <a:ext uri="{FF2B5EF4-FFF2-40B4-BE49-F238E27FC236}">
              <a16:creationId xmlns:a16="http://schemas.microsoft.com/office/drawing/2014/main" id="{1AD50DD9-F0ED-3C4C-A6D7-B87DF65CC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79825" y="42278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150</xdr:row>
      <xdr:rowOff>12700</xdr:rowOff>
    </xdr:from>
    <xdr:to>
      <xdr:col>42</xdr:col>
      <xdr:colOff>619125</xdr:colOff>
      <xdr:row>150</xdr:row>
      <xdr:rowOff>622300</xdr:rowOff>
    </xdr:to>
    <xdr:pic>
      <xdr:nvPicPr>
        <xdr:cNvPr id="173" name="Picture 1" descr="Picture">
          <a:extLst>
            <a:ext uri="{FF2B5EF4-FFF2-40B4-BE49-F238E27FC236}">
              <a16:creationId xmlns:a16="http://schemas.microsoft.com/office/drawing/2014/main" id="{60B9E0BE-8F37-CB4C-A0B3-44DF25E32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43294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155</xdr:row>
      <xdr:rowOff>12700</xdr:rowOff>
    </xdr:from>
    <xdr:to>
      <xdr:col>42</xdr:col>
      <xdr:colOff>619125</xdr:colOff>
      <xdr:row>155</xdr:row>
      <xdr:rowOff>622300</xdr:rowOff>
    </xdr:to>
    <xdr:pic>
      <xdr:nvPicPr>
        <xdr:cNvPr id="174" name="Picture 1" descr="Picture">
          <a:extLst>
            <a:ext uri="{FF2B5EF4-FFF2-40B4-BE49-F238E27FC236}">
              <a16:creationId xmlns:a16="http://schemas.microsoft.com/office/drawing/2014/main" id="{FDA779F1-D568-B246-B673-533683A1E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43497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235</xdr:row>
      <xdr:rowOff>12700</xdr:rowOff>
    </xdr:from>
    <xdr:to>
      <xdr:col>42</xdr:col>
      <xdr:colOff>619125</xdr:colOff>
      <xdr:row>235</xdr:row>
      <xdr:rowOff>622300</xdr:rowOff>
    </xdr:to>
    <xdr:pic>
      <xdr:nvPicPr>
        <xdr:cNvPr id="175" name="Picture 1" descr="Picture">
          <a:extLst>
            <a:ext uri="{FF2B5EF4-FFF2-40B4-BE49-F238E27FC236}">
              <a16:creationId xmlns:a16="http://schemas.microsoft.com/office/drawing/2014/main" id="{956B8C4A-21D1-E44B-973F-5943E921F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1779825" y="45529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104</xdr:row>
      <xdr:rowOff>12700</xdr:rowOff>
    </xdr:from>
    <xdr:to>
      <xdr:col>42</xdr:col>
      <xdr:colOff>619125</xdr:colOff>
      <xdr:row>104</xdr:row>
      <xdr:rowOff>622300</xdr:rowOff>
    </xdr:to>
    <xdr:pic>
      <xdr:nvPicPr>
        <xdr:cNvPr id="176" name="Picture 1" descr="Picture">
          <a:extLst>
            <a:ext uri="{FF2B5EF4-FFF2-40B4-BE49-F238E27FC236}">
              <a16:creationId xmlns:a16="http://schemas.microsoft.com/office/drawing/2014/main" id="{080D1C4B-5D09-B445-BF10-5E8EDFA74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1779825" y="42887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209</xdr:row>
      <xdr:rowOff>12700</xdr:rowOff>
    </xdr:from>
    <xdr:to>
      <xdr:col>42</xdr:col>
      <xdr:colOff>619125</xdr:colOff>
      <xdr:row>209</xdr:row>
      <xdr:rowOff>622300</xdr:rowOff>
    </xdr:to>
    <xdr:pic>
      <xdr:nvPicPr>
        <xdr:cNvPr id="177" name="Picture 1" descr="Picture">
          <a:extLst>
            <a:ext uri="{FF2B5EF4-FFF2-40B4-BE49-F238E27FC236}">
              <a16:creationId xmlns:a16="http://schemas.microsoft.com/office/drawing/2014/main" id="{BD112C46-79AB-2149-8227-5F9A1966B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1779825" y="44513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109</xdr:row>
      <xdr:rowOff>12700</xdr:rowOff>
    </xdr:from>
    <xdr:to>
      <xdr:col>42</xdr:col>
      <xdr:colOff>619125</xdr:colOff>
      <xdr:row>109</xdr:row>
      <xdr:rowOff>622300</xdr:rowOff>
    </xdr:to>
    <xdr:pic>
      <xdr:nvPicPr>
        <xdr:cNvPr id="178" name="Picture 1" descr="Picture">
          <a:extLst>
            <a:ext uri="{FF2B5EF4-FFF2-40B4-BE49-F238E27FC236}">
              <a16:creationId xmlns:a16="http://schemas.microsoft.com/office/drawing/2014/main" id="{9A8A7096-981A-334A-958E-90A45E1CF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29679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110</xdr:row>
      <xdr:rowOff>12700</xdr:rowOff>
    </xdr:from>
    <xdr:to>
      <xdr:col>42</xdr:col>
      <xdr:colOff>619125</xdr:colOff>
      <xdr:row>110</xdr:row>
      <xdr:rowOff>622300</xdr:rowOff>
    </xdr:to>
    <xdr:pic>
      <xdr:nvPicPr>
        <xdr:cNvPr id="179" name="Picture 1" descr="Picture">
          <a:extLst>
            <a:ext uri="{FF2B5EF4-FFF2-40B4-BE49-F238E27FC236}">
              <a16:creationId xmlns:a16="http://schemas.microsoft.com/office/drawing/2014/main" id="{2FEA41EF-EC4A-7C46-A7BB-D2BEA4E86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30086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52</xdr:row>
      <xdr:rowOff>12700</xdr:rowOff>
    </xdr:from>
    <xdr:to>
      <xdr:col>42</xdr:col>
      <xdr:colOff>619125</xdr:colOff>
      <xdr:row>52</xdr:row>
      <xdr:rowOff>622300</xdr:rowOff>
    </xdr:to>
    <xdr:pic>
      <xdr:nvPicPr>
        <xdr:cNvPr id="180" name="Picture 1" descr="Picture">
          <a:extLst>
            <a:ext uri="{FF2B5EF4-FFF2-40B4-BE49-F238E27FC236}">
              <a16:creationId xmlns:a16="http://schemas.microsoft.com/office/drawing/2014/main" id="{30A7D2DD-B181-6B4B-B226-8A270DC47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779825" y="28867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53</xdr:row>
      <xdr:rowOff>12700</xdr:rowOff>
    </xdr:from>
    <xdr:to>
      <xdr:col>42</xdr:col>
      <xdr:colOff>619125</xdr:colOff>
      <xdr:row>53</xdr:row>
      <xdr:rowOff>622300</xdr:rowOff>
    </xdr:to>
    <xdr:pic>
      <xdr:nvPicPr>
        <xdr:cNvPr id="181" name="Picture 1" descr="Picture">
          <a:extLst>
            <a:ext uri="{FF2B5EF4-FFF2-40B4-BE49-F238E27FC236}">
              <a16:creationId xmlns:a16="http://schemas.microsoft.com/office/drawing/2014/main" id="{F74601C3-437E-3649-AFC7-4414ED9FC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1779825" y="29070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170</xdr:row>
      <xdr:rowOff>12700</xdr:rowOff>
    </xdr:from>
    <xdr:to>
      <xdr:col>42</xdr:col>
      <xdr:colOff>619125</xdr:colOff>
      <xdr:row>170</xdr:row>
      <xdr:rowOff>622300</xdr:rowOff>
    </xdr:to>
    <xdr:pic>
      <xdr:nvPicPr>
        <xdr:cNvPr id="182" name="Picture 1" descr="Picture">
          <a:extLst>
            <a:ext uri="{FF2B5EF4-FFF2-40B4-BE49-F238E27FC236}">
              <a16:creationId xmlns:a16="http://schemas.microsoft.com/office/drawing/2014/main" id="{41DA7AF5-1D6D-634E-92F5-91EF64361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1779825" y="31102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169</xdr:row>
      <xdr:rowOff>12700</xdr:rowOff>
    </xdr:from>
    <xdr:to>
      <xdr:col>42</xdr:col>
      <xdr:colOff>619125</xdr:colOff>
      <xdr:row>169</xdr:row>
      <xdr:rowOff>622300</xdr:rowOff>
    </xdr:to>
    <xdr:pic>
      <xdr:nvPicPr>
        <xdr:cNvPr id="183" name="Picture 1" descr="Picture">
          <a:extLst>
            <a:ext uri="{FF2B5EF4-FFF2-40B4-BE49-F238E27FC236}">
              <a16:creationId xmlns:a16="http://schemas.microsoft.com/office/drawing/2014/main" id="{435BCB24-8CAC-A348-A0B5-672B9A4B5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779825" y="30899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272</xdr:row>
      <xdr:rowOff>12700</xdr:rowOff>
    </xdr:from>
    <xdr:to>
      <xdr:col>42</xdr:col>
      <xdr:colOff>619125</xdr:colOff>
      <xdr:row>272</xdr:row>
      <xdr:rowOff>622300</xdr:rowOff>
    </xdr:to>
    <xdr:pic>
      <xdr:nvPicPr>
        <xdr:cNvPr id="184" name="Picture 1" descr="Picture">
          <a:extLst>
            <a:ext uri="{FF2B5EF4-FFF2-40B4-BE49-F238E27FC236}">
              <a16:creationId xmlns:a16="http://schemas.microsoft.com/office/drawing/2014/main" id="{5200E4EA-64EE-5649-AC7B-3682A8FB9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79825" y="33134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271</xdr:row>
      <xdr:rowOff>12700</xdr:rowOff>
    </xdr:from>
    <xdr:to>
      <xdr:col>42</xdr:col>
      <xdr:colOff>619125</xdr:colOff>
      <xdr:row>271</xdr:row>
      <xdr:rowOff>622300</xdr:rowOff>
    </xdr:to>
    <xdr:pic>
      <xdr:nvPicPr>
        <xdr:cNvPr id="185" name="Picture 1" descr="Picture">
          <a:extLst>
            <a:ext uri="{FF2B5EF4-FFF2-40B4-BE49-F238E27FC236}">
              <a16:creationId xmlns:a16="http://schemas.microsoft.com/office/drawing/2014/main" id="{E05E583B-C801-8B48-9EE9-1B06278B2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79825" y="32931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42</xdr:row>
      <xdr:rowOff>12700</xdr:rowOff>
    </xdr:from>
    <xdr:to>
      <xdr:col>42</xdr:col>
      <xdr:colOff>619125</xdr:colOff>
      <xdr:row>42</xdr:row>
      <xdr:rowOff>622300</xdr:rowOff>
    </xdr:to>
    <xdr:pic>
      <xdr:nvPicPr>
        <xdr:cNvPr id="186" name="Picture 1" descr="Picture">
          <a:extLst>
            <a:ext uri="{FF2B5EF4-FFF2-40B4-BE49-F238E27FC236}">
              <a16:creationId xmlns:a16="http://schemas.microsoft.com/office/drawing/2014/main" id="{B7F10E0E-5556-974D-BADF-DE186F19E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28460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43</xdr:row>
      <xdr:rowOff>12700</xdr:rowOff>
    </xdr:from>
    <xdr:to>
      <xdr:col>42</xdr:col>
      <xdr:colOff>619125</xdr:colOff>
      <xdr:row>43</xdr:row>
      <xdr:rowOff>622300</xdr:rowOff>
    </xdr:to>
    <xdr:pic>
      <xdr:nvPicPr>
        <xdr:cNvPr id="187" name="Picture 1" descr="Picture">
          <a:extLst>
            <a:ext uri="{FF2B5EF4-FFF2-40B4-BE49-F238E27FC236}">
              <a16:creationId xmlns:a16="http://schemas.microsoft.com/office/drawing/2014/main" id="{B6C83CEE-2AE7-EF48-8378-1BFCAEE4F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28663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193</xdr:row>
      <xdr:rowOff>12700</xdr:rowOff>
    </xdr:from>
    <xdr:to>
      <xdr:col>42</xdr:col>
      <xdr:colOff>619125</xdr:colOff>
      <xdr:row>193</xdr:row>
      <xdr:rowOff>622300</xdr:rowOff>
    </xdr:to>
    <xdr:pic>
      <xdr:nvPicPr>
        <xdr:cNvPr id="188" name="Picture 1" descr="Picture">
          <a:extLst>
            <a:ext uri="{FF2B5EF4-FFF2-40B4-BE49-F238E27FC236}">
              <a16:creationId xmlns:a16="http://schemas.microsoft.com/office/drawing/2014/main" id="{B4A29C8F-55B5-8F48-B95E-68A069605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79825" y="32727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192</xdr:row>
      <xdr:rowOff>12700</xdr:rowOff>
    </xdr:from>
    <xdr:to>
      <xdr:col>42</xdr:col>
      <xdr:colOff>619125</xdr:colOff>
      <xdr:row>192</xdr:row>
      <xdr:rowOff>622300</xdr:rowOff>
    </xdr:to>
    <xdr:pic>
      <xdr:nvPicPr>
        <xdr:cNvPr id="189" name="Picture 1" descr="Picture">
          <a:extLst>
            <a:ext uri="{FF2B5EF4-FFF2-40B4-BE49-F238E27FC236}">
              <a16:creationId xmlns:a16="http://schemas.microsoft.com/office/drawing/2014/main" id="{1DDCF293-DBD3-6D48-89AD-5EC99FA52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79825" y="32524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174</xdr:row>
      <xdr:rowOff>12700</xdr:rowOff>
    </xdr:from>
    <xdr:to>
      <xdr:col>42</xdr:col>
      <xdr:colOff>619125</xdr:colOff>
      <xdr:row>174</xdr:row>
      <xdr:rowOff>622300</xdr:rowOff>
    </xdr:to>
    <xdr:pic>
      <xdr:nvPicPr>
        <xdr:cNvPr id="190" name="Picture 1" descr="Picture">
          <a:extLst>
            <a:ext uri="{FF2B5EF4-FFF2-40B4-BE49-F238E27FC236}">
              <a16:creationId xmlns:a16="http://schemas.microsoft.com/office/drawing/2014/main" id="{E715BFFF-758D-1D43-8677-599C5CEC0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779825" y="31915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173</xdr:row>
      <xdr:rowOff>12700</xdr:rowOff>
    </xdr:from>
    <xdr:to>
      <xdr:col>42</xdr:col>
      <xdr:colOff>619125</xdr:colOff>
      <xdr:row>173</xdr:row>
      <xdr:rowOff>622300</xdr:rowOff>
    </xdr:to>
    <xdr:pic>
      <xdr:nvPicPr>
        <xdr:cNvPr id="191" name="Picture 1" descr="Picture">
          <a:extLst>
            <a:ext uri="{FF2B5EF4-FFF2-40B4-BE49-F238E27FC236}">
              <a16:creationId xmlns:a16="http://schemas.microsoft.com/office/drawing/2014/main" id="{FBC8419D-9600-B44D-A044-34EE58D5F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779825" y="31711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172</xdr:row>
      <xdr:rowOff>12700</xdr:rowOff>
    </xdr:from>
    <xdr:to>
      <xdr:col>42</xdr:col>
      <xdr:colOff>619125</xdr:colOff>
      <xdr:row>172</xdr:row>
      <xdr:rowOff>622300</xdr:rowOff>
    </xdr:to>
    <xdr:pic>
      <xdr:nvPicPr>
        <xdr:cNvPr id="192" name="Picture 1" descr="Picture">
          <a:extLst>
            <a:ext uri="{FF2B5EF4-FFF2-40B4-BE49-F238E27FC236}">
              <a16:creationId xmlns:a16="http://schemas.microsoft.com/office/drawing/2014/main" id="{40B58B4F-9651-DF40-A973-9BC1F9D59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1779825" y="31508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171</xdr:row>
      <xdr:rowOff>12700</xdr:rowOff>
    </xdr:from>
    <xdr:to>
      <xdr:col>42</xdr:col>
      <xdr:colOff>619125</xdr:colOff>
      <xdr:row>171</xdr:row>
      <xdr:rowOff>622300</xdr:rowOff>
    </xdr:to>
    <xdr:pic>
      <xdr:nvPicPr>
        <xdr:cNvPr id="193" name="Picture 1" descr="Picture">
          <a:extLst>
            <a:ext uri="{FF2B5EF4-FFF2-40B4-BE49-F238E27FC236}">
              <a16:creationId xmlns:a16="http://schemas.microsoft.com/office/drawing/2014/main" id="{8DD946F3-4910-214E-ABC0-A4DCD2DC6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1779825" y="31305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55</xdr:row>
      <xdr:rowOff>12700</xdr:rowOff>
    </xdr:from>
    <xdr:to>
      <xdr:col>42</xdr:col>
      <xdr:colOff>619125</xdr:colOff>
      <xdr:row>55</xdr:row>
      <xdr:rowOff>622300</xdr:rowOff>
    </xdr:to>
    <xdr:pic>
      <xdr:nvPicPr>
        <xdr:cNvPr id="194" name="Picture 1" descr="Picture">
          <a:extLst>
            <a:ext uri="{FF2B5EF4-FFF2-40B4-BE49-F238E27FC236}">
              <a16:creationId xmlns:a16="http://schemas.microsoft.com/office/drawing/2014/main" id="{B120D56E-3805-4348-A3CE-18806C40C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29476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54</xdr:row>
      <xdr:rowOff>12700</xdr:rowOff>
    </xdr:from>
    <xdr:to>
      <xdr:col>42</xdr:col>
      <xdr:colOff>619125</xdr:colOff>
      <xdr:row>54</xdr:row>
      <xdr:rowOff>622300</xdr:rowOff>
    </xdr:to>
    <xdr:pic>
      <xdr:nvPicPr>
        <xdr:cNvPr id="195" name="Picture 1" descr="Picture">
          <a:extLst>
            <a:ext uri="{FF2B5EF4-FFF2-40B4-BE49-F238E27FC236}">
              <a16:creationId xmlns:a16="http://schemas.microsoft.com/office/drawing/2014/main" id="{6849611F-C952-0E43-BEDD-53088B302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29273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175</xdr:row>
      <xdr:rowOff>12700</xdr:rowOff>
    </xdr:from>
    <xdr:to>
      <xdr:col>42</xdr:col>
      <xdr:colOff>619125</xdr:colOff>
      <xdr:row>175</xdr:row>
      <xdr:rowOff>622300</xdr:rowOff>
    </xdr:to>
    <xdr:pic>
      <xdr:nvPicPr>
        <xdr:cNvPr id="196" name="Picture 1" descr="Picture">
          <a:extLst>
            <a:ext uri="{FF2B5EF4-FFF2-40B4-BE49-F238E27FC236}">
              <a16:creationId xmlns:a16="http://schemas.microsoft.com/office/drawing/2014/main" id="{DD40470C-60F5-BB40-A26C-25D4548CE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79825" y="32118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176</xdr:row>
      <xdr:rowOff>12700</xdr:rowOff>
    </xdr:from>
    <xdr:to>
      <xdr:col>42</xdr:col>
      <xdr:colOff>619125</xdr:colOff>
      <xdr:row>176</xdr:row>
      <xdr:rowOff>622300</xdr:rowOff>
    </xdr:to>
    <xdr:pic>
      <xdr:nvPicPr>
        <xdr:cNvPr id="197" name="Picture 1" descr="Picture">
          <a:extLst>
            <a:ext uri="{FF2B5EF4-FFF2-40B4-BE49-F238E27FC236}">
              <a16:creationId xmlns:a16="http://schemas.microsoft.com/office/drawing/2014/main" id="{D4D5A07E-DD16-0242-907D-2E6A7D1FE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79825" y="32321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458</xdr:row>
      <xdr:rowOff>12700</xdr:rowOff>
    </xdr:from>
    <xdr:to>
      <xdr:col>42</xdr:col>
      <xdr:colOff>619125</xdr:colOff>
      <xdr:row>458</xdr:row>
      <xdr:rowOff>622300</xdr:rowOff>
    </xdr:to>
    <xdr:pic>
      <xdr:nvPicPr>
        <xdr:cNvPr id="198" name="Picture 1" descr="Picture">
          <a:extLst>
            <a:ext uri="{FF2B5EF4-FFF2-40B4-BE49-F238E27FC236}">
              <a16:creationId xmlns:a16="http://schemas.microsoft.com/office/drawing/2014/main" id="{BBB1D2EB-A90E-1C42-A62D-7D73CA823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779825" y="33337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459</xdr:row>
      <xdr:rowOff>12700</xdr:rowOff>
    </xdr:from>
    <xdr:to>
      <xdr:col>42</xdr:col>
      <xdr:colOff>619125</xdr:colOff>
      <xdr:row>459</xdr:row>
      <xdr:rowOff>622300</xdr:rowOff>
    </xdr:to>
    <xdr:pic>
      <xdr:nvPicPr>
        <xdr:cNvPr id="199" name="Picture 1" descr="Picture">
          <a:extLst>
            <a:ext uri="{FF2B5EF4-FFF2-40B4-BE49-F238E27FC236}">
              <a16:creationId xmlns:a16="http://schemas.microsoft.com/office/drawing/2014/main" id="{FD13F0D6-BDEE-8446-BF7C-30246BFFD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779825" y="33540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462</xdr:row>
      <xdr:rowOff>12700</xdr:rowOff>
    </xdr:from>
    <xdr:to>
      <xdr:col>42</xdr:col>
      <xdr:colOff>619125</xdr:colOff>
      <xdr:row>462</xdr:row>
      <xdr:rowOff>622300</xdr:rowOff>
    </xdr:to>
    <xdr:pic>
      <xdr:nvPicPr>
        <xdr:cNvPr id="200" name="Picture 1" descr="Picture">
          <a:extLst>
            <a:ext uri="{FF2B5EF4-FFF2-40B4-BE49-F238E27FC236}">
              <a16:creationId xmlns:a16="http://schemas.microsoft.com/office/drawing/2014/main" id="{3E8D3BBB-F6A9-F04C-987E-76DB876F5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34150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463</xdr:row>
      <xdr:rowOff>12700</xdr:rowOff>
    </xdr:from>
    <xdr:to>
      <xdr:col>42</xdr:col>
      <xdr:colOff>619125</xdr:colOff>
      <xdr:row>463</xdr:row>
      <xdr:rowOff>622300</xdr:rowOff>
    </xdr:to>
    <xdr:pic>
      <xdr:nvPicPr>
        <xdr:cNvPr id="201" name="Picture 1" descr="Picture">
          <a:extLst>
            <a:ext uri="{FF2B5EF4-FFF2-40B4-BE49-F238E27FC236}">
              <a16:creationId xmlns:a16="http://schemas.microsoft.com/office/drawing/2014/main" id="{E73E111B-5690-FA49-AF51-EC1E0C807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34353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460</xdr:row>
      <xdr:rowOff>12700</xdr:rowOff>
    </xdr:from>
    <xdr:to>
      <xdr:col>42</xdr:col>
      <xdr:colOff>619125</xdr:colOff>
      <xdr:row>460</xdr:row>
      <xdr:rowOff>622300</xdr:rowOff>
    </xdr:to>
    <xdr:pic>
      <xdr:nvPicPr>
        <xdr:cNvPr id="202" name="Picture 1" descr="Picture">
          <a:extLst>
            <a:ext uri="{FF2B5EF4-FFF2-40B4-BE49-F238E27FC236}">
              <a16:creationId xmlns:a16="http://schemas.microsoft.com/office/drawing/2014/main" id="{E2121D2C-7B8C-5F46-AEE7-364C5F5AE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1779825" y="33743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461</xdr:row>
      <xdr:rowOff>12700</xdr:rowOff>
    </xdr:from>
    <xdr:to>
      <xdr:col>42</xdr:col>
      <xdr:colOff>619125</xdr:colOff>
      <xdr:row>461</xdr:row>
      <xdr:rowOff>622300</xdr:rowOff>
    </xdr:to>
    <xdr:pic>
      <xdr:nvPicPr>
        <xdr:cNvPr id="203" name="Picture 1" descr="Picture">
          <a:extLst>
            <a:ext uri="{FF2B5EF4-FFF2-40B4-BE49-F238E27FC236}">
              <a16:creationId xmlns:a16="http://schemas.microsoft.com/office/drawing/2014/main" id="{38C60BEB-B189-874C-BF25-9C047C0EC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79825" y="33947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466</xdr:row>
      <xdr:rowOff>12700</xdr:rowOff>
    </xdr:from>
    <xdr:to>
      <xdr:col>42</xdr:col>
      <xdr:colOff>619125</xdr:colOff>
      <xdr:row>466</xdr:row>
      <xdr:rowOff>622300</xdr:rowOff>
    </xdr:to>
    <xdr:pic>
      <xdr:nvPicPr>
        <xdr:cNvPr id="204" name="Picture 1" descr="Picture">
          <a:extLst>
            <a:ext uri="{FF2B5EF4-FFF2-40B4-BE49-F238E27FC236}">
              <a16:creationId xmlns:a16="http://schemas.microsoft.com/office/drawing/2014/main" id="{D0348658-8527-5746-A95A-D567DD1CF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779825" y="34963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467</xdr:row>
      <xdr:rowOff>12700</xdr:rowOff>
    </xdr:from>
    <xdr:to>
      <xdr:col>42</xdr:col>
      <xdr:colOff>619125</xdr:colOff>
      <xdr:row>467</xdr:row>
      <xdr:rowOff>622300</xdr:rowOff>
    </xdr:to>
    <xdr:pic>
      <xdr:nvPicPr>
        <xdr:cNvPr id="205" name="Picture 1" descr="Picture">
          <a:extLst>
            <a:ext uri="{FF2B5EF4-FFF2-40B4-BE49-F238E27FC236}">
              <a16:creationId xmlns:a16="http://schemas.microsoft.com/office/drawing/2014/main" id="{65F4AB93-4263-0342-8606-5E19CE7A9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79825" y="35166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468</xdr:row>
      <xdr:rowOff>12700</xdr:rowOff>
    </xdr:from>
    <xdr:to>
      <xdr:col>42</xdr:col>
      <xdr:colOff>619125</xdr:colOff>
      <xdr:row>468</xdr:row>
      <xdr:rowOff>622300</xdr:rowOff>
    </xdr:to>
    <xdr:pic>
      <xdr:nvPicPr>
        <xdr:cNvPr id="206" name="Picture 1" descr="Picture">
          <a:extLst>
            <a:ext uri="{FF2B5EF4-FFF2-40B4-BE49-F238E27FC236}">
              <a16:creationId xmlns:a16="http://schemas.microsoft.com/office/drawing/2014/main" id="{62078AA6-9D8A-8242-A89D-6BFDA1015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35369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469</xdr:row>
      <xdr:rowOff>12700</xdr:rowOff>
    </xdr:from>
    <xdr:to>
      <xdr:col>42</xdr:col>
      <xdr:colOff>619125</xdr:colOff>
      <xdr:row>469</xdr:row>
      <xdr:rowOff>622300</xdr:rowOff>
    </xdr:to>
    <xdr:pic>
      <xdr:nvPicPr>
        <xdr:cNvPr id="207" name="Picture 1" descr="Picture">
          <a:extLst>
            <a:ext uri="{FF2B5EF4-FFF2-40B4-BE49-F238E27FC236}">
              <a16:creationId xmlns:a16="http://schemas.microsoft.com/office/drawing/2014/main" id="{4EDA8197-9253-BB4D-ABBA-D98FA6F68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779825" y="35572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464</xdr:row>
      <xdr:rowOff>12700</xdr:rowOff>
    </xdr:from>
    <xdr:to>
      <xdr:col>42</xdr:col>
      <xdr:colOff>619125</xdr:colOff>
      <xdr:row>464</xdr:row>
      <xdr:rowOff>622300</xdr:rowOff>
    </xdr:to>
    <xdr:pic>
      <xdr:nvPicPr>
        <xdr:cNvPr id="208" name="Picture 1" descr="Picture">
          <a:extLst>
            <a:ext uri="{FF2B5EF4-FFF2-40B4-BE49-F238E27FC236}">
              <a16:creationId xmlns:a16="http://schemas.microsoft.com/office/drawing/2014/main" id="{959445E2-B13E-0448-9569-13A4C0E76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79825" y="34556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465</xdr:row>
      <xdr:rowOff>12700</xdr:rowOff>
    </xdr:from>
    <xdr:to>
      <xdr:col>42</xdr:col>
      <xdr:colOff>619125</xdr:colOff>
      <xdr:row>465</xdr:row>
      <xdr:rowOff>622300</xdr:rowOff>
    </xdr:to>
    <xdr:pic>
      <xdr:nvPicPr>
        <xdr:cNvPr id="209" name="Picture 1" descr="Picture">
          <a:extLst>
            <a:ext uri="{FF2B5EF4-FFF2-40B4-BE49-F238E27FC236}">
              <a16:creationId xmlns:a16="http://schemas.microsoft.com/office/drawing/2014/main" id="{6181CA75-8115-F241-88AD-ECA22C93A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79825" y="34759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167</xdr:row>
      <xdr:rowOff>12700</xdr:rowOff>
    </xdr:from>
    <xdr:to>
      <xdr:col>42</xdr:col>
      <xdr:colOff>619125</xdr:colOff>
      <xdr:row>167</xdr:row>
      <xdr:rowOff>622300</xdr:rowOff>
    </xdr:to>
    <xdr:pic>
      <xdr:nvPicPr>
        <xdr:cNvPr id="210" name="Picture 1" descr="Picture">
          <a:extLst>
            <a:ext uri="{FF2B5EF4-FFF2-40B4-BE49-F238E27FC236}">
              <a16:creationId xmlns:a16="http://schemas.microsoft.com/office/drawing/2014/main" id="{FE3BF41C-FFC2-6841-BB49-FEF03E020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30492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168</xdr:row>
      <xdr:rowOff>12700</xdr:rowOff>
    </xdr:from>
    <xdr:to>
      <xdr:col>42</xdr:col>
      <xdr:colOff>619125</xdr:colOff>
      <xdr:row>168</xdr:row>
      <xdr:rowOff>622300</xdr:rowOff>
    </xdr:to>
    <xdr:pic>
      <xdr:nvPicPr>
        <xdr:cNvPr id="211" name="Picture 1" descr="Picture">
          <a:extLst>
            <a:ext uri="{FF2B5EF4-FFF2-40B4-BE49-F238E27FC236}">
              <a16:creationId xmlns:a16="http://schemas.microsoft.com/office/drawing/2014/main" id="{AD3229DD-F2C5-D64B-A426-1DD71BCC2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779825" y="30695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492</xdr:row>
      <xdr:rowOff>12700</xdr:rowOff>
    </xdr:from>
    <xdr:to>
      <xdr:col>42</xdr:col>
      <xdr:colOff>619125</xdr:colOff>
      <xdr:row>492</xdr:row>
      <xdr:rowOff>622300</xdr:rowOff>
    </xdr:to>
    <xdr:pic>
      <xdr:nvPicPr>
        <xdr:cNvPr id="212" name="Picture 1" descr="Picture">
          <a:extLst>
            <a:ext uri="{FF2B5EF4-FFF2-40B4-BE49-F238E27FC236}">
              <a16:creationId xmlns:a16="http://schemas.microsoft.com/office/drawing/2014/main" id="{F66224FF-AEE5-CC4A-B2A0-C919EF67A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779825" y="40652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491</xdr:row>
      <xdr:rowOff>12700</xdr:rowOff>
    </xdr:from>
    <xdr:to>
      <xdr:col>42</xdr:col>
      <xdr:colOff>619125</xdr:colOff>
      <xdr:row>491</xdr:row>
      <xdr:rowOff>622300</xdr:rowOff>
    </xdr:to>
    <xdr:pic>
      <xdr:nvPicPr>
        <xdr:cNvPr id="213" name="Picture 1" descr="Picture">
          <a:extLst>
            <a:ext uri="{FF2B5EF4-FFF2-40B4-BE49-F238E27FC236}">
              <a16:creationId xmlns:a16="http://schemas.microsoft.com/office/drawing/2014/main" id="{83BA7D20-AE18-1349-BF23-0F1A165CF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779825" y="40449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82</xdr:row>
      <xdr:rowOff>12700</xdr:rowOff>
    </xdr:from>
    <xdr:to>
      <xdr:col>42</xdr:col>
      <xdr:colOff>619125</xdr:colOff>
      <xdr:row>82</xdr:row>
      <xdr:rowOff>622300</xdr:rowOff>
    </xdr:to>
    <xdr:pic>
      <xdr:nvPicPr>
        <xdr:cNvPr id="214" name="Picture 1" descr="Picture">
          <a:extLst>
            <a:ext uri="{FF2B5EF4-FFF2-40B4-BE49-F238E27FC236}">
              <a16:creationId xmlns:a16="http://schemas.microsoft.com/office/drawing/2014/main" id="{D3F37AA2-145C-BC43-BCF6-DFA648B3E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1779825" y="3263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83</xdr:row>
      <xdr:rowOff>12700</xdr:rowOff>
    </xdr:from>
    <xdr:to>
      <xdr:col>42</xdr:col>
      <xdr:colOff>619125</xdr:colOff>
      <xdr:row>83</xdr:row>
      <xdr:rowOff>622300</xdr:rowOff>
    </xdr:to>
    <xdr:pic>
      <xdr:nvPicPr>
        <xdr:cNvPr id="215" name="Picture 1" descr="Picture">
          <a:extLst>
            <a:ext uri="{FF2B5EF4-FFF2-40B4-BE49-F238E27FC236}">
              <a16:creationId xmlns:a16="http://schemas.microsoft.com/office/drawing/2014/main" id="{6DDE9254-24BC-654D-A254-2E4107B89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1779825" y="3467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299</xdr:row>
      <xdr:rowOff>12700</xdr:rowOff>
    </xdr:from>
    <xdr:to>
      <xdr:col>42</xdr:col>
      <xdr:colOff>619125</xdr:colOff>
      <xdr:row>299</xdr:row>
      <xdr:rowOff>622300</xdr:rowOff>
    </xdr:to>
    <xdr:pic>
      <xdr:nvPicPr>
        <xdr:cNvPr id="216" name="Picture 1" descr="Picture">
          <a:extLst>
            <a:ext uri="{FF2B5EF4-FFF2-40B4-BE49-F238E27FC236}">
              <a16:creationId xmlns:a16="http://schemas.microsoft.com/office/drawing/2014/main" id="{9C1218F2-084B-FE44-8DDD-C54E20B79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1779825" y="69100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324</xdr:row>
      <xdr:rowOff>12700</xdr:rowOff>
    </xdr:from>
    <xdr:to>
      <xdr:col>42</xdr:col>
      <xdr:colOff>619125</xdr:colOff>
      <xdr:row>324</xdr:row>
      <xdr:rowOff>622300</xdr:rowOff>
    </xdr:to>
    <xdr:pic>
      <xdr:nvPicPr>
        <xdr:cNvPr id="217" name="Picture 1" descr="Picture">
          <a:extLst>
            <a:ext uri="{FF2B5EF4-FFF2-40B4-BE49-F238E27FC236}">
              <a16:creationId xmlns:a16="http://schemas.microsoft.com/office/drawing/2014/main" id="{6BD36BCC-8744-504F-810A-AEB29C2EA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1779825" y="70116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392</xdr:row>
      <xdr:rowOff>12700</xdr:rowOff>
    </xdr:from>
    <xdr:to>
      <xdr:col>42</xdr:col>
      <xdr:colOff>619125</xdr:colOff>
      <xdr:row>392</xdr:row>
      <xdr:rowOff>622300</xdr:rowOff>
    </xdr:to>
    <xdr:pic>
      <xdr:nvPicPr>
        <xdr:cNvPr id="218" name="Picture 1" descr="Picture">
          <a:extLst>
            <a:ext uri="{FF2B5EF4-FFF2-40B4-BE49-F238E27FC236}">
              <a16:creationId xmlns:a16="http://schemas.microsoft.com/office/drawing/2014/main" id="{3A72D42F-AD71-7A4F-9866-87095B73E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1779825" y="75196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300</xdr:row>
      <xdr:rowOff>12700</xdr:rowOff>
    </xdr:from>
    <xdr:to>
      <xdr:col>42</xdr:col>
      <xdr:colOff>619125</xdr:colOff>
      <xdr:row>300</xdr:row>
      <xdr:rowOff>622300</xdr:rowOff>
    </xdr:to>
    <xdr:pic>
      <xdr:nvPicPr>
        <xdr:cNvPr id="219" name="Picture 1" descr="Picture">
          <a:extLst>
            <a:ext uri="{FF2B5EF4-FFF2-40B4-BE49-F238E27FC236}">
              <a16:creationId xmlns:a16="http://schemas.microsoft.com/office/drawing/2014/main" id="{897FF579-14E6-D34F-8238-2BFCA5C96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1779825" y="69303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301</xdr:row>
      <xdr:rowOff>12700</xdr:rowOff>
    </xdr:from>
    <xdr:to>
      <xdr:col>42</xdr:col>
      <xdr:colOff>619125</xdr:colOff>
      <xdr:row>301</xdr:row>
      <xdr:rowOff>622300</xdr:rowOff>
    </xdr:to>
    <xdr:pic>
      <xdr:nvPicPr>
        <xdr:cNvPr id="220" name="Picture 1" descr="Picture">
          <a:extLst>
            <a:ext uri="{FF2B5EF4-FFF2-40B4-BE49-F238E27FC236}">
              <a16:creationId xmlns:a16="http://schemas.microsoft.com/office/drawing/2014/main" id="{EF1BD425-8236-234A-A71C-7890F16BD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1779825" y="69507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390</xdr:row>
      <xdr:rowOff>12700</xdr:rowOff>
    </xdr:from>
    <xdr:to>
      <xdr:col>42</xdr:col>
      <xdr:colOff>619125</xdr:colOff>
      <xdr:row>390</xdr:row>
      <xdr:rowOff>622300</xdr:rowOff>
    </xdr:to>
    <xdr:pic>
      <xdr:nvPicPr>
        <xdr:cNvPr id="221" name="Picture 1" descr="Picture">
          <a:extLst>
            <a:ext uri="{FF2B5EF4-FFF2-40B4-BE49-F238E27FC236}">
              <a16:creationId xmlns:a16="http://schemas.microsoft.com/office/drawing/2014/main" id="{388AD808-9966-2F46-B699-5D4B43DBA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1779825" y="74993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302</xdr:row>
      <xdr:rowOff>12700</xdr:rowOff>
    </xdr:from>
    <xdr:to>
      <xdr:col>42</xdr:col>
      <xdr:colOff>619125</xdr:colOff>
      <xdr:row>302</xdr:row>
      <xdr:rowOff>622300</xdr:rowOff>
    </xdr:to>
    <xdr:pic>
      <xdr:nvPicPr>
        <xdr:cNvPr id="222" name="Picture 1" descr="Picture">
          <a:extLst>
            <a:ext uri="{FF2B5EF4-FFF2-40B4-BE49-F238E27FC236}">
              <a16:creationId xmlns:a16="http://schemas.microsoft.com/office/drawing/2014/main" id="{B7BAEF59-5C2B-EF48-8894-0AC53E42B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1779825" y="69710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325</xdr:row>
      <xdr:rowOff>12700</xdr:rowOff>
    </xdr:from>
    <xdr:to>
      <xdr:col>42</xdr:col>
      <xdr:colOff>619125</xdr:colOff>
      <xdr:row>325</xdr:row>
      <xdr:rowOff>622300</xdr:rowOff>
    </xdr:to>
    <xdr:pic>
      <xdr:nvPicPr>
        <xdr:cNvPr id="223" name="Picture 1" descr="Picture">
          <a:extLst>
            <a:ext uri="{FF2B5EF4-FFF2-40B4-BE49-F238E27FC236}">
              <a16:creationId xmlns:a16="http://schemas.microsoft.com/office/drawing/2014/main" id="{8B1E02E0-EF88-244D-B254-D30122B88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1779825" y="70319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326</xdr:row>
      <xdr:rowOff>12700</xdr:rowOff>
    </xdr:from>
    <xdr:to>
      <xdr:col>42</xdr:col>
      <xdr:colOff>619125</xdr:colOff>
      <xdr:row>326</xdr:row>
      <xdr:rowOff>622300</xdr:rowOff>
    </xdr:to>
    <xdr:pic>
      <xdr:nvPicPr>
        <xdr:cNvPr id="224" name="Picture 1" descr="Picture">
          <a:extLst>
            <a:ext uri="{FF2B5EF4-FFF2-40B4-BE49-F238E27FC236}">
              <a16:creationId xmlns:a16="http://schemas.microsoft.com/office/drawing/2014/main" id="{6C620B0A-C63A-9F44-A7C3-C3B0C0076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1779825" y="70523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303</xdr:row>
      <xdr:rowOff>12700</xdr:rowOff>
    </xdr:from>
    <xdr:to>
      <xdr:col>42</xdr:col>
      <xdr:colOff>619125</xdr:colOff>
      <xdr:row>303</xdr:row>
      <xdr:rowOff>622300</xdr:rowOff>
    </xdr:to>
    <xdr:pic>
      <xdr:nvPicPr>
        <xdr:cNvPr id="225" name="Picture 1" descr="Picture">
          <a:extLst>
            <a:ext uri="{FF2B5EF4-FFF2-40B4-BE49-F238E27FC236}">
              <a16:creationId xmlns:a16="http://schemas.microsoft.com/office/drawing/2014/main" id="{D8A27716-AEBB-064D-85A8-9566F1227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1779825" y="69913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354</xdr:row>
      <xdr:rowOff>12700</xdr:rowOff>
    </xdr:from>
    <xdr:to>
      <xdr:col>42</xdr:col>
      <xdr:colOff>619125</xdr:colOff>
      <xdr:row>354</xdr:row>
      <xdr:rowOff>622300</xdr:rowOff>
    </xdr:to>
    <xdr:pic>
      <xdr:nvPicPr>
        <xdr:cNvPr id="226" name="Picture 1" descr="Picture">
          <a:extLst>
            <a:ext uri="{FF2B5EF4-FFF2-40B4-BE49-F238E27FC236}">
              <a16:creationId xmlns:a16="http://schemas.microsoft.com/office/drawing/2014/main" id="{EA1B02F9-99C6-584B-831F-FF57DB208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72758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344</xdr:row>
      <xdr:rowOff>12700</xdr:rowOff>
    </xdr:from>
    <xdr:to>
      <xdr:col>42</xdr:col>
      <xdr:colOff>619125</xdr:colOff>
      <xdr:row>344</xdr:row>
      <xdr:rowOff>622300</xdr:rowOff>
    </xdr:to>
    <xdr:pic>
      <xdr:nvPicPr>
        <xdr:cNvPr id="227" name="Picture 1" descr="Picture">
          <a:extLst>
            <a:ext uri="{FF2B5EF4-FFF2-40B4-BE49-F238E27FC236}">
              <a16:creationId xmlns:a16="http://schemas.microsoft.com/office/drawing/2014/main" id="{A7316941-5184-3248-BDD6-C73332052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779825" y="55283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428</xdr:row>
      <xdr:rowOff>12700</xdr:rowOff>
    </xdr:from>
    <xdr:to>
      <xdr:col>42</xdr:col>
      <xdr:colOff>619125</xdr:colOff>
      <xdr:row>428</xdr:row>
      <xdr:rowOff>622300</xdr:rowOff>
    </xdr:to>
    <xdr:pic>
      <xdr:nvPicPr>
        <xdr:cNvPr id="228" name="Picture 1" descr="Picture">
          <a:extLst>
            <a:ext uri="{FF2B5EF4-FFF2-40B4-BE49-F238E27FC236}">
              <a16:creationId xmlns:a16="http://schemas.microsoft.com/office/drawing/2014/main" id="{6FCFBD17-8338-B441-B480-C09BBA3AE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779825" y="79057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323</xdr:row>
      <xdr:rowOff>12700</xdr:rowOff>
    </xdr:from>
    <xdr:to>
      <xdr:col>42</xdr:col>
      <xdr:colOff>619125</xdr:colOff>
      <xdr:row>323</xdr:row>
      <xdr:rowOff>622300</xdr:rowOff>
    </xdr:to>
    <xdr:pic>
      <xdr:nvPicPr>
        <xdr:cNvPr id="229" name="Picture 1" descr="Picture">
          <a:extLst>
            <a:ext uri="{FF2B5EF4-FFF2-40B4-BE49-F238E27FC236}">
              <a16:creationId xmlns:a16="http://schemas.microsoft.com/office/drawing/2014/main" id="{92A08301-698C-B942-92A0-7BE04A5BE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779825" y="52438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376</xdr:row>
      <xdr:rowOff>12700</xdr:rowOff>
    </xdr:from>
    <xdr:to>
      <xdr:col>42</xdr:col>
      <xdr:colOff>619125</xdr:colOff>
      <xdr:row>376</xdr:row>
      <xdr:rowOff>622300</xdr:rowOff>
    </xdr:to>
    <xdr:pic>
      <xdr:nvPicPr>
        <xdr:cNvPr id="230" name="Picture 1" descr="Picture">
          <a:extLst>
            <a:ext uri="{FF2B5EF4-FFF2-40B4-BE49-F238E27FC236}">
              <a16:creationId xmlns:a16="http://schemas.microsoft.com/office/drawing/2014/main" id="{FE51DD0C-4601-D445-883B-56237FE95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1779825" y="58331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345</xdr:row>
      <xdr:rowOff>12700</xdr:rowOff>
    </xdr:from>
    <xdr:to>
      <xdr:col>42</xdr:col>
      <xdr:colOff>619125</xdr:colOff>
      <xdr:row>345</xdr:row>
      <xdr:rowOff>622300</xdr:rowOff>
    </xdr:to>
    <xdr:pic>
      <xdr:nvPicPr>
        <xdr:cNvPr id="231" name="Picture 1" descr="Picture">
          <a:extLst>
            <a:ext uri="{FF2B5EF4-FFF2-40B4-BE49-F238E27FC236}">
              <a16:creationId xmlns:a16="http://schemas.microsoft.com/office/drawing/2014/main" id="{16AEA7F6-1F98-3D40-8F49-75F455C59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779825" y="70929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399</xdr:row>
      <xdr:rowOff>12700</xdr:rowOff>
    </xdr:from>
    <xdr:to>
      <xdr:col>42</xdr:col>
      <xdr:colOff>619125</xdr:colOff>
      <xdr:row>399</xdr:row>
      <xdr:rowOff>622300</xdr:rowOff>
    </xdr:to>
    <xdr:pic>
      <xdr:nvPicPr>
        <xdr:cNvPr id="232" name="Picture 1" descr="Picture">
          <a:extLst>
            <a:ext uri="{FF2B5EF4-FFF2-40B4-BE49-F238E27FC236}">
              <a16:creationId xmlns:a16="http://schemas.microsoft.com/office/drawing/2014/main" id="{FA52B923-394E-3348-9A1F-F97174781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779825" y="75399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400</xdr:row>
      <xdr:rowOff>12700</xdr:rowOff>
    </xdr:from>
    <xdr:to>
      <xdr:col>42</xdr:col>
      <xdr:colOff>619125</xdr:colOff>
      <xdr:row>400</xdr:row>
      <xdr:rowOff>622300</xdr:rowOff>
    </xdr:to>
    <xdr:pic>
      <xdr:nvPicPr>
        <xdr:cNvPr id="233" name="Picture 1" descr="Picture">
          <a:extLst>
            <a:ext uri="{FF2B5EF4-FFF2-40B4-BE49-F238E27FC236}">
              <a16:creationId xmlns:a16="http://schemas.microsoft.com/office/drawing/2014/main" id="{5CD2DF14-F0B1-894C-B446-DCFC6D02E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779825" y="75603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373</xdr:row>
      <xdr:rowOff>12700</xdr:rowOff>
    </xdr:from>
    <xdr:to>
      <xdr:col>42</xdr:col>
      <xdr:colOff>619125</xdr:colOff>
      <xdr:row>373</xdr:row>
      <xdr:rowOff>622300</xdr:rowOff>
    </xdr:to>
    <xdr:pic>
      <xdr:nvPicPr>
        <xdr:cNvPr id="234" name="Picture 1" descr="Picture">
          <a:extLst>
            <a:ext uri="{FF2B5EF4-FFF2-40B4-BE49-F238E27FC236}">
              <a16:creationId xmlns:a16="http://schemas.microsoft.com/office/drawing/2014/main" id="{1E982459-740E-7646-9BF3-17E61A99E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57924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550</xdr:row>
      <xdr:rowOff>12700</xdr:rowOff>
    </xdr:from>
    <xdr:to>
      <xdr:col>42</xdr:col>
      <xdr:colOff>619125</xdr:colOff>
      <xdr:row>550</xdr:row>
      <xdr:rowOff>622300</xdr:rowOff>
    </xdr:to>
    <xdr:pic>
      <xdr:nvPicPr>
        <xdr:cNvPr id="235" name="Picture 1" descr="Picture">
          <a:extLst>
            <a:ext uri="{FF2B5EF4-FFF2-40B4-BE49-F238E27FC236}">
              <a16:creationId xmlns:a16="http://schemas.microsoft.com/office/drawing/2014/main" id="{BFC1F807-EE80-A54A-975D-983D2625E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41779825" y="87591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551</xdr:row>
      <xdr:rowOff>12700</xdr:rowOff>
    </xdr:from>
    <xdr:to>
      <xdr:col>42</xdr:col>
      <xdr:colOff>619125</xdr:colOff>
      <xdr:row>551</xdr:row>
      <xdr:rowOff>622300</xdr:rowOff>
    </xdr:to>
    <xdr:pic>
      <xdr:nvPicPr>
        <xdr:cNvPr id="236" name="Picture 1" descr="Picture">
          <a:extLst>
            <a:ext uri="{FF2B5EF4-FFF2-40B4-BE49-F238E27FC236}">
              <a16:creationId xmlns:a16="http://schemas.microsoft.com/office/drawing/2014/main" id="{8373FDE5-3183-8449-B464-1C1B914C6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1779825" y="87795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511</xdr:row>
      <xdr:rowOff>12700</xdr:rowOff>
    </xdr:from>
    <xdr:to>
      <xdr:col>42</xdr:col>
      <xdr:colOff>619125</xdr:colOff>
      <xdr:row>511</xdr:row>
      <xdr:rowOff>622300</xdr:rowOff>
    </xdr:to>
    <xdr:pic>
      <xdr:nvPicPr>
        <xdr:cNvPr id="237" name="Picture 1" descr="Picture">
          <a:extLst>
            <a:ext uri="{FF2B5EF4-FFF2-40B4-BE49-F238E27FC236}">
              <a16:creationId xmlns:a16="http://schemas.microsoft.com/office/drawing/2014/main" id="{9E22F1E4-4831-6F46-9CCC-5396254A6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83324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512</xdr:row>
      <xdr:rowOff>12700</xdr:rowOff>
    </xdr:from>
    <xdr:to>
      <xdr:col>42</xdr:col>
      <xdr:colOff>619125</xdr:colOff>
      <xdr:row>512</xdr:row>
      <xdr:rowOff>622300</xdr:rowOff>
    </xdr:to>
    <xdr:pic>
      <xdr:nvPicPr>
        <xdr:cNvPr id="238" name="Picture 1" descr="Picture">
          <a:extLst>
            <a:ext uri="{FF2B5EF4-FFF2-40B4-BE49-F238E27FC236}">
              <a16:creationId xmlns:a16="http://schemas.microsoft.com/office/drawing/2014/main" id="{6D96EDEF-236F-8447-9BBE-6EC461730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1779825" y="83527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554</xdr:row>
      <xdr:rowOff>12700</xdr:rowOff>
    </xdr:from>
    <xdr:to>
      <xdr:col>42</xdr:col>
      <xdr:colOff>619125</xdr:colOff>
      <xdr:row>554</xdr:row>
      <xdr:rowOff>622300</xdr:rowOff>
    </xdr:to>
    <xdr:pic>
      <xdr:nvPicPr>
        <xdr:cNvPr id="239" name="Picture 1" descr="Picture">
          <a:extLst>
            <a:ext uri="{FF2B5EF4-FFF2-40B4-BE49-F238E27FC236}">
              <a16:creationId xmlns:a16="http://schemas.microsoft.com/office/drawing/2014/main" id="{266131CC-979B-6A4C-8E58-18331DAF1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87998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555</xdr:row>
      <xdr:rowOff>12700</xdr:rowOff>
    </xdr:from>
    <xdr:to>
      <xdr:col>42</xdr:col>
      <xdr:colOff>619125</xdr:colOff>
      <xdr:row>555</xdr:row>
      <xdr:rowOff>622300</xdr:rowOff>
    </xdr:to>
    <xdr:pic>
      <xdr:nvPicPr>
        <xdr:cNvPr id="240" name="Picture 1" descr="Picture">
          <a:extLst>
            <a:ext uri="{FF2B5EF4-FFF2-40B4-BE49-F238E27FC236}">
              <a16:creationId xmlns:a16="http://schemas.microsoft.com/office/drawing/2014/main" id="{F640D44E-BB08-1949-BED1-112963B79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1779825" y="88201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548</xdr:row>
      <xdr:rowOff>12700</xdr:rowOff>
    </xdr:from>
    <xdr:to>
      <xdr:col>42</xdr:col>
      <xdr:colOff>619125</xdr:colOff>
      <xdr:row>548</xdr:row>
      <xdr:rowOff>622300</xdr:rowOff>
    </xdr:to>
    <xdr:pic>
      <xdr:nvPicPr>
        <xdr:cNvPr id="241" name="Picture 1" descr="Picture">
          <a:extLst>
            <a:ext uri="{FF2B5EF4-FFF2-40B4-BE49-F238E27FC236}">
              <a16:creationId xmlns:a16="http://schemas.microsoft.com/office/drawing/2014/main" id="{F56D5831-8A7F-7947-945A-57C28E54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1779825" y="87185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549</xdr:row>
      <xdr:rowOff>12700</xdr:rowOff>
    </xdr:from>
    <xdr:to>
      <xdr:col>42</xdr:col>
      <xdr:colOff>619125</xdr:colOff>
      <xdr:row>549</xdr:row>
      <xdr:rowOff>622300</xdr:rowOff>
    </xdr:to>
    <xdr:pic>
      <xdr:nvPicPr>
        <xdr:cNvPr id="242" name="Picture 1" descr="Picture">
          <a:extLst>
            <a:ext uri="{FF2B5EF4-FFF2-40B4-BE49-F238E27FC236}">
              <a16:creationId xmlns:a16="http://schemas.microsoft.com/office/drawing/2014/main" id="{18727375-4037-1548-805F-74E05C2F6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1779825" y="87388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431</xdr:row>
      <xdr:rowOff>12700</xdr:rowOff>
    </xdr:from>
    <xdr:to>
      <xdr:col>42</xdr:col>
      <xdr:colOff>619125</xdr:colOff>
      <xdr:row>431</xdr:row>
      <xdr:rowOff>622300</xdr:rowOff>
    </xdr:to>
    <xdr:pic>
      <xdr:nvPicPr>
        <xdr:cNvPr id="243" name="Picture 1" descr="Picture">
          <a:extLst>
            <a:ext uri="{FF2B5EF4-FFF2-40B4-BE49-F238E27FC236}">
              <a16:creationId xmlns:a16="http://schemas.microsoft.com/office/drawing/2014/main" id="{43FC95E4-8501-F34E-B3DF-E41FEA94C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1779825" y="62395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432</xdr:row>
      <xdr:rowOff>12700</xdr:rowOff>
    </xdr:from>
    <xdr:to>
      <xdr:col>42</xdr:col>
      <xdr:colOff>619125</xdr:colOff>
      <xdr:row>432</xdr:row>
      <xdr:rowOff>622300</xdr:rowOff>
    </xdr:to>
    <xdr:pic>
      <xdr:nvPicPr>
        <xdr:cNvPr id="244" name="Picture 1" descr="Picture">
          <a:extLst>
            <a:ext uri="{FF2B5EF4-FFF2-40B4-BE49-F238E27FC236}">
              <a16:creationId xmlns:a16="http://schemas.microsoft.com/office/drawing/2014/main" id="{8987A8CF-D2C7-064F-9EFA-59014497C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1779825" y="62598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450</xdr:row>
      <xdr:rowOff>12700</xdr:rowOff>
    </xdr:from>
    <xdr:to>
      <xdr:col>42</xdr:col>
      <xdr:colOff>619125</xdr:colOff>
      <xdr:row>450</xdr:row>
      <xdr:rowOff>622300</xdr:rowOff>
    </xdr:to>
    <xdr:pic>
      <xdr:nvPicPr>
        <xdr:cNvPr id="245" name="Picture 1" descr="Picture">
          <a:extLst>
            <a:ext uri="{FF2B5EF4-FFF2-40B4-BE49-F238E27FC236}">
              <a16:creationId xmlns:a16="http://schemas.microsoft.com/office/drawing/2014/main" id="{ED0B247E-5056-2543-84E1-95C56CDEA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41779825" y="63614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451</xdr:row>
      <xdr:rowOff>12700</xdr:rowOff>
    </xdr:from>
    <xdr:to>
      <xdr:col>42</xdr:col>
      <xdr:colOff>619125</xdr:colOff>
      <xdr:row>451</xdr:row>
      <xdr:rowOff>622300</xdr:rowOff>
    </xdr:to>
    <xdr:pic>
      <xdr:nvPicPr>
        <xdr:cNvPr id="246" name="Picture 1" descr="Picture">
          <a:extLst>
            <a:ext uri="{FF2B5EF4-FFF2-40B4-BE49-F238E27FC236}">
              <a16:creationId xmlns:a16="http://schemas.microsoft.com/office/drawing/2014/main" id="{D3898FF2-4A0F-D047-AC6B-E2238C9F5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1779825" y="63817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276</xdr:row>
      <xdr:rowOff>12700</xdr:rowOff>
    </xdr:from>
    <xdr:to>
      <xdr:col>42</xdr:col>
      <xdr:colOff>619125</xdr:colOff>
      <xdr:row>276</xdr:row>
      <xdr:rowOff>622300</xdr:rowOff>
    </xdr:to>
    <xdr:pic>
      <xdr:nvPicPr>
        <xdr:cNvPr id="247" name="Picture 1" descr="Picture">
          <a:extLst>
            <a:ext uri="{FF2B5EF4-FFF2-40B4-BE49-F238E27FC236}">
              <a16:creationId xmlns:a16="http://schemas.microsoft.com/office/drawing/2014/main" id="{2F4D4E01-A1F9-C045-B143-BB702EFFD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779825" y="45935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422</xdr:row>
      <xdr:rowOff>12700</xdr:rowOff>
    </xdr:from>
    <xdr:to>
      <xdr:col>42</xdr:col>
      <xdr:colOff>619125</xdr:colOff>
      <xdr:row>422</xdr:row>
      <xdr:rowOff>622300</xdr:rowOff>
    </xdr:to>
    <xdr:pic>
      <xdr:nvPicPr>
        <xdr:cNvPr id="248" name="Picture 1" descr="Picture">
          <a:extLst>
            <a:ext uri="{FF2B5EF4-FFF2-40B4-BE49-F238E27FC236}">
              <a16:creationId xmlns:a16="http://schemas.microsoft.com/office/drawing/2014/main" id="{2654BEE4-5F1F-564D-89F2-5D6C7D565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1779825" y="61379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14288</xdr:colOff>
      <xdr:row>423</xdr:row>
      <xdr:rowOff>12700</xdr:rowOff>
    </xdr:from>
    <xdr:to>
      <xdr:col>42</xdr:col>
      <xdr:colOff>595313</xdr:colOff>
      <xdr:row>423</xdr:row>
      <xdr:rowOff>622300</xdr:rowOff>
    </xdr:to>
    <xdr:pic>
      <xdr:nvPicPr>
        <xdr:cNvPr id="249" name="Picture 1" descr="Picture">
          <a:extLst>
            <a:ext uri="{FF2B5EF4-FFF2-40B4-BE49-F238E27FC236}">
              <a16:creationId xmlns:a16="http://schemas.microsoft.com/office/drawing/2014/main" id="{654264A4-C6D6-1D43-92C0-3B381A356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41784588" y="61582300"/>
          <a:ext cx="581025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454</xdr:row>
      <xdr:rowOff>12700</xdr:rowOff>
    </xdr:from>
    <xdr:to>
      <xdr:col>42</xdr:col>
      <xdr:colOff>619125</xdr:colOff>
      <xdr:row>454</xdr:row>
      <xdr:rowOff>622300</xdr:rowOff>
    </xdr:to>
    <xdr:pic>
      <xdr:nvPicPr>
        <xdr:cNvPr id="250" name="Picture 1" descr="Picture">
          <a:extLst>
            <a:ext uri="{FF2B5EF4-FFF2-40B4-BE49-F238E27FC236}">
              <a16:creationId xmlns:a16="http://schemas.microsoft.com/office/drawing/2014/main" id="{FFA8AC4E-2BEA-754A-9772-081619AD3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1779825" y="64427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508</xdr:row>
      <xdr:rowOff>12700</xdr:rowOff>
    </xdr:from>
    <xdr:to>
      <xdr:col>42</xdr:col>
      <xdr:colOff>619125</xdr:colOff>
      <xdr:row>508</xdr:row>
      <xdr:rowOff>622300</xdr:rowOff>
    </xdr:to>
    <xdr:pic>
      <xdr:nvPicPr>
        <xdr:cNvPr id="251" name="Picture 1" descr="Picture">
          <a:extLst>
            <a:ext uri="{FF2B5EF4-FFF2-40B4-BE49-F238E27FC236}">
              <a16:creationId xmlns:a16="http://schemas.microsoft.com/office/drawing/2014/main" id="{E83944DD-6212-CB46-AADB-ED2BF8A07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66459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507</xdr:row>
      <xdr:rowOff>12700</xdr:rowOff>
    </xdr:from>
    <xdr:to>
      <xdr:col>42</xdr:col>
      <xdr:colOff>619125</xdr:colOff>
      <xdr:row>507</xdr:row>
      <xdr:rowOff>622300</xdr:rowOff>
    </xdr:to>
    <xdr:pic>
      <xdr:nvPicPr>
        <xdr:cNvPr id="252" name="Picture 1" descr="Picture">
          <a:extLst>
            <a:ext uri="{FF2B5EF4-FFF2-40B4-BE49-F238E27FC236}">
              <a16:creationId xmlns:a16="http://schemas.microsoft.com/office/drawing/2014/main" id="{2F7EF6DC-314D-A24B-9030-367A11CBF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66255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505</xdr:row>
      <xdr:rowOff>12700</xdr:rowOff>
    </xdr:from>
    <xdr:to>
      <xdr:col>42</xdr:col>
      <xdr:colOff>619125</xdr:colOff>
      <xdr:row>505</xdr:row>
      <xdr:rowOff>622300</xdr:rowOff>
    </xdr:to>
    <xdr:pic>
      <xdr:nvPicPr>
        <xdr:cNvPr id="253" name="Picture 1" descr="Picture">
          <a:extLst>
            <a:ext uri="{FF2B5EF4-FFF2-40B4-BE49-F238E27FC236}">
              <a16:creationId xmlns:a16="http://schemas.microsoft.com/office/drawing/2014/main" id="{79E59948-4E59-F944-B654-0F1DFBB59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779825" y="65849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506</xdr:row>
      <xdr:rowOff>12700</xdr:rowOff>
    </xdr:from>
    <xdr:to>
      <xdr:col>42</xdr:col>
      <xdr:colOff>619125</xdr:colOff>
      <xdr:row>506</xdr:row>
      <xdr:rowOff>622300</xdr:rowOff>
    </xdr:to>
    <xdr:pic>
      <xdr:nvPicPr>
        <xdr:cNvPr id="254" name="Picture 1" descr="Picture">
          <a:extLst>
            <a:ext uri="{FF2B5EF4-FFF2-40B4-BE49-F238E27FC236}">
              <a16:creationId xmlns:a16="http://schemas.microsoft.com/office/drawing/2014/main" id="{9D3890A9-D6DB-464A-8FF8-AFA5EC31A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779825" y="66052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455</xdr:row>
      <xdr:rowOff>12700</xdr:rowOff>
    </xdr:from>
    <xdr:to>
      <xdr:col>42</xdr:col>
      <xdr:colOff>619125</xdr:colOff>
      <xdr:row>455</xdr:row>
      <xdr:rowOff>622300</xdr:rowOff>
    </xdr:to>
    <xdr:pic>
      <xdr:nvPicPr>
        <xdr:cNvPr id="255" name="Picture 1" descr="Picture">
          <a:extLst>
            <a:ext uri="{FF2B5EF4-FFF2-40B4-BE49-F238E27FC236}">
              <a16:creationId xmlns:a16="http://schemas.microsoft.com/office/drawing/2014/main" id="{2A8A98DD-77FB-EB43-8407-2875B141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779825" y="64630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327</xdr:row>
      <xdr:rowOff>12700</xdr:rowOff>
    </xdr:from>
    <xdr:to>
      <xdr:col>42</xdr:col>
      <xdr:colOff>619125</xdr:colOff>
      <xdr:row>327</xdr:row>
      <xdr:rowOff>622300</xdr:rowOff>
    </xdr:to>
    <xdr:pic>
      <xdr:nvPicPr>
        <xdr:cNvPr id="256" name="Picture 1" descr="Picture">
          <a:extLst>
            <a:ext uri="{FF2B5EF4-FFF2-40B4-BE49-F238E27FC236}">
              <a16:creationId xmlns:a16="http://schemas.microsoft.com/office/drawing/2014/main" id="{6320E4B7-99F0-014B-BDDB-A06CF72BE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52641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408</xdr:row>
      <xdr:rowOff>12700</xdr:rowOff>
    </xdr:from>
    <xdr:to>
      <xdr:col>42</xdr:col>
      <xdr:colOff>619125</xdr:colOff>
      <xdr:row>408</xdr:row>
      <xdr:rowOff>622300</xdr:rowOff>
    </xdr:to>
    <xdr:pic>
      <xdr:nvPicPr>
        <xdr:cNvPr id="257" name="Picture 1" descr="Picture">
          <a:extLst>
            <a:ext uri="{FF2B5EF4-FFF2-40B4-BE49-F238E27FC236}">
              <a16:creationId xmlns:a16="http://schemas.microsoft.com/office/drawing/2014/main" id="{02EC62E8-7791-7340-A6B7-D0995D2C6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779825" y="76009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409</xdr:row>
      <xdr:rowOff>12700</xdr:rowOff>
    </xdr:from>
    <xdr:to>
      <xdr:col>42</xdr:col>
      <xdr:colOff>619125</xdr:colOff>
      <xdr:row>409</xdr:row>
      <xdr:rowOff>622300</xdr:rowOff>
    </xdr:to>
    <xdr:pic>
      <xdr:nvPicPr>
        <xdr:cNvPr id="258" name="Picture 1" descr="Picture">
          <a:extLst>
            <a:ext uri="{FF2B5EF4-FFF2-40B4-BE49-F238E27FC236}">
              <a16:creationId xmlns:a16="http://schemas.microsoft.com/office/drawing/2014/main" id="{3804E10E-2670-5348-94D5-A281783D7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779825" y="76212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452</xdr:row>
      <xdr:rowOff>12700</xdr:rowOff>
    </xdr:from>
    <xdr:to>
      <xdr:col>42</xdr:col>
      <xdr:colOff>619125</xdr:colOff>
      <xdr:row>452</xdr:row>
      <xdr:rowOff>622300</xdr:rowOff>
    </xdr:to>
    <xdr:pic>
      <xdr:nvPicPr>
        <xdr:cNvPr id="259" name="Picture 1" descr="Picture">
          <a:extLst>
            <a:ext uri="{FF2B5EF4-FFF2-40B4-BE49-F238E27FC236}">
              <a16:creationId xmlns:a16="http://schemas.microsoft.com/office/drawing/2014/main" id="{19167E6F-EDE1-FB4D-8C88-73C4C80DB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64020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453</xdr:row>
      <xdr:rowOff>12700</xdr:rowOff>
    </xdr:from>
    <xdr:to>
      <xdr:col>42</xdr:col>
      <xdr:colOff>619125</xdr:colOff>
      <xdr:row>453</xdr:row>
      <xdr:rowOff>622300</xdr:rowOff>
    </xdr:to>
    <xdr:pic>
      <xdr:nvPicPr>
        <xdr:cNvPr id="260" name="Picture 1" descr="Picture">
          <a:extLst>
            <a:ext uri="{FF2B5EF4-FFF2-40B4-BE49-F238E27FC236}">
              <a16:creationId xmlns:a16="http://schemas.microsoft.com/office/drawing/2014/main" id="{2280B963-B455-7747-8ACC-75544A540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1779825" y="64223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503</xdr:row>
      <xdr:rowOff>12700</xdr:rowOff>
    </xdr:from>
    <xdr:to>
      <xdr:col>42</xdr:col>
      <xdr:colOff>619125</xdr:colOff>
      <xdr:row>503</xdr:row>
      <xdr:rowOff>622300</xdr:rowOff>
    </xdr:to>
    <xdr:pic>
      <xdr:nvPicPr>
        <xdr:cNvPr id="261" name="Picture 1" descr="Picture">
          <a:extLst>
            <a:ext uri="{FF2B5EF4-FFF2-40B4-BE49-F238E27FC236}">
              <a16:creationId xmlns:a16="http://schemas.microsoft.com/office/drawing/2014/main" id="{04E82D75-C41A-C746-8633-FCA7C10CB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65443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513</xdr:row>
      <xdr:rowOff>12700</xdr:rowOff>
    </xdr:from>
    <xdr:to>
      <xdr:col>42</xdr:col>
      <xdr:colOff>619125</xdr:colOff>
      <xdr:row>513</xdr:row>
      <xdr:rowOff>622300</xdr:rowOff>
    </xdr:to>
    <xdr:pic>
      <xdr:nvPicPr>
        <xdr:cNvPr id="262" name="Picture 1" descr="Picture">
          <a:extLst>
            <a:ext uri="{FF2B5EF4-FFF2-40B4-BE49-F238E27FC236}">
              <a16:creationId xmlns:a16="http://schemas.microsoft.com/office/drawing/2014/main" id="{6902B59B-6F33-2046-9FA5-FEF9DFF21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41779825" y="66662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514</xdr:row>
      <xdr:rowOff>12700</xdr:rowOff>
    </xdr:from>
    <xdr:to>
      <xdr:col>42</xdr:col>
      <xdr:colOff>619125</xdr:colOff>
      <xdr:row>514</xdr:row>
      <xdr:rowOff>622300</xdr:rowOff>
    </xdr:to>
    <xdr:pic>
      <xdr:nvPicPr>
        <xdr:cNvPr id="263" name="Picture 1" descr="Picture">
          <a:extLst>
            <a:ext uri="{FF2B5EF4-FFF2-40B4-BE49-F238E27FC236}">
              <a16:creationId xmlns:a16="http://schemas.microsoft.com/office/drawing/2014/main" id="{96519042-CC40-3A4F-927D-FF1BC13F4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1779825" y="66865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504</xdr:row>
      <xdr:rowOff>12700</xdr:rowOff>
    </xdr:from>
    <xdr:to>
      <xdr:col>42</xdr:col>
      <xdr:colOff>619125</xdr:colOff>
      <xdr:row>504</xdr:row>
      <xdr:rowOff>622300</xdr:rowOff>
    </xdr:to>
    <xdr:pic>
      <xdr:nvPicPr>
        <xdr:cNvPr id="264" name="Picture 1" descr="Picture">
          <a:extLst>
            <a:ext uri="{FF2B5EF4-FFF2-40B4-BE49-F238E27FC236}">
              <a16:creationId xmlns:a16="http://schemas.microsoft.com/office/drawing/2014/main" id="{F77AAF0D-700F-274B-B1D8-5F4748834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1779825" y="65646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420</xdr:row>
      <xdr:rowOff>12700</xdr:rowOff>
    </xdr:from>
    <xdr:to>
      <xdr:col>42</xdr:col>
      <xdr:colOff>619125</xdr:colOff>
      <xdr:row>420</xdr:row>
      <xdr:rowOff>622300</xdr:rowOff>
    </xdr:to>
    <xdr:pic>
      <xdr:nvPicPr>
        <xdr:cNvPr id="265" name="Picture 1" descr="Picture">
          <a:extLst>
            <a:ext uri="{FF2B5EF4-FFF2-40B4-BE49-F238E27FC236}">
              <a16:creationId xmlns:a16="http://schemas.microsoft.com/office/drawing/2014/main" id="{8D060E2A-8050-CD4D-95A9-D06D2BFA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78244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421</xdr:row>
      <xdr:rowOff>12700</xdr:rowOff>
    </xdr:from>
    <xdr:to>
      <xdr:col>42</xdr:col>
      <xdr:colOff>619125</xdr:colOff>
      <xdr:row>421</xdr:row>
      <xdr:rowOff>622300</xdr:rowOff>
    </xdr:to>
    <xdr:pic>
      <xdr:nvPicPr>
        <xdr:cNvPr id="266" name="Picture 1" descr="Picture">
          <a:extLst>
            <a:ext uri="{FF2B5EF4-FFF2-40B4-BE49-F238E27FC236}">
              <a16:creationId xmlns:a16="http://schemas.microsoft.com/office/drawing/2014/main" id="{789E419A-D063-A946-AD48-F1318A6FE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1779825" y="78447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379</xdr:row>
      <xdr:rowOff>12700</xdr:rowOff>
    </xdr:from>
    <xdr:to>
      <xdr:col>42</xdr:col>
      <xdr:colOff>619125</xdr:colOff>
      <xdr:row>379</xdr:row>
      <xdr:rowOff>622300</xdr:rowOff>
    </xdr:to>
    <xdr:pic>
      <xdr:nvPicPr>
        <xdr:cNvPr id="267" name="Picture 1" descr="Picture">
          <a:extLst>
            <a:ext uri="{FF2B5EF4-FFF2-40B4-BE49-F238E27FC236}">
              <a16:creationId xmlns:a16="http://schemas.microsoft.com/office/drawing/2014/main" id="{9B86CACA-A41A-6346-82AF-7C69C9355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74180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380</xdr:row>
      <xdr:rowOff>12700</xdr:rowOff>
    </xdr:from>
    <xdr:to>
      <xdr:col>42</xdr:col>
      <xdr:colOff>619125</xdr:colOff>
      <xdr:row>380</xdr:row>
      <xdr:rowOff>622300</xdr:rowOff>
    </xdr:to>
    <xdr:pic>
      <xdr:nvPicPr>
        <xdr:cNvPr id="268" name="Picture 1" descr="Picture">
          <a:extLst>
            <a:ext uri="{FF2B5EF4-FFF2-40B4-BE49-F238E27FC236}">
              <a16:creationId xmlns:a16="http://schemas.microsoft.com/office/drawing/2014/main" id="{6866005A-34CC-3A45-8BDE-B8C4F0769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1779825" y="74383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304</xdr:row>
      <xdr:rowOff>12700</xdr:rowOff>
    </xdr:from>
    <xdr:to>
      <xdr:col>42</xdr:col>
      <xdr:colOff>619125</xdr:colOff>
      <xdr:row>304</xdr:row>
      <xdr:rowOff>622300</xdr:rowOff>
    </xdr:to>
    <xdr:pic>
      <xdr:nvPicPr>
        <xdr:cNvPr id="269" name="Picture 1" descr="Picture">
          <a:extLst>
            <a:ext uri="{FF2B5EF4-FFF2-40B4-BE49-F238E27FC236}">
              <a16:creationId xmlns:a16="http://schemas.microsoft.com/office/drawing/2014/main" id="{408EBD74-7A4F-6641-B32F-A05EDAABD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49593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318</xdr:row>
      <xdr:rowOff>12700</xdr:rowOff>
    </xdr:from>
    <xdr:to>
      <xdr:col>42</xdr:col>
      <xdr:colOff>619125</xdr:colOff>
      <xdr:row>318</xdr:row>
      <xdr:rowOff>622300</xdr:rowOff>
    </xdr:to>
    <xdr:pic>
      <xdr:nvPicPr>
        <xdr:cNvPr id="270" name="Picture 1" descr="Picture">
          <a:extLst>
            <a:ext uri="{FF2B5EF4-FFF2-40B4-BE49-F238E27FC236}">
              <a16:creationId xmlns:a16="http://schemas.microsoft.com/office/drawing/2014/main" id="{78FB9534-A336-7649-B523-E4CA58789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51625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319</xdr:row>
      <xdr:rowOff>12700</xdr:rowOff>
    </xdr:from>
    <xdr:to>
      <xdr:col>42</xdr:col>
      <xdr:colOff>619125</xdr:colOff>
      <xdr:row>319</xdr:row>
      <xdr:rowOff>622300</xdr:rowOff>
    </xdr:to>
    <xdr:pic>
      <xdr:nvPicPr>
        <xdr:cNvPr id="271" name="Picture 1" descr="Picture">
          <a:extLst>
            <a:ext uri="{FF2B5EF4-FFF2-40B4-BE49-F238E27FC236}">
              <a16:creationId xmlns:a16="http://schemas.microsoft.com/office/drawing/2014/main" id="{20D8475A-8B64-0940-9C88-5EB5E6F3E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51828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305</xdr:row>
      <xdr:rowOff>12700</xdr:rowOff>
    </xdr:from>
    <xdr:to>
      <xdr:col>42</xdr:col>
      <xdr:colOff>619125</xdr:colOff>
      <xdr:row>305</xdr:row>
      <xdr:rowOff>622300</xdr:rowOff>
    </xdr:to>
    <xdr:pic>
      <xdr:nvPicPr>
        <xdr:cNvPr id="272" name="Picture 1" descr="Picture">
          <a:extLst>
            <a:ext uri="{FF2B5EF4-FFF2-40B4-BE49-F238E27FC236}">
              <a16:creationId xmlns:a16="http://schemas.microsoft.com/office/drawing/2014/main" id="{AB083146-0BE2-2145-904A-45ACA5CF3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1779825" y="49796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277</xdr:row>
      <xdr:rowOff>12700</xdr:rowOff>
    </xdr:from>
    <xdr:to>
      <xdr:col>42</xdr:col>
      <xdr:colOff>619125</xdr:colOff>
      <xdr:row>277</xdr:row>
      <xdr:rowOff>622300</xdr:rowOff>
    </xdr:to>
    <xdr:pic>
      <xdr:nvPicPr>
        <xdr:cNvPr id="273" name="Picture 1" descr="Picture">
          <a:extLst>
            <a:ext uri="{FF2B5EF4-FFF2-40B4-BE49-F238E27FC236}">
              <a16:creationId xmlns:a16="http://schemas.microsoft.com/office/drawing/2014/main" id="{C2A05CA3-CB8B-7841-99F4-6FB97A08E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1779825" y="46139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278</xdr:row>
      <xdr:rowOff>12700</xdr:rowOff>
    </xdr:from>
    <xdr:to>
      <xdr:col>42</xdr:col>
      <xdr:colOff>619125</xdr:colOff>
      <xdr:row>278</xdr:row>
      <xdr:rowOff>622300</xdr:rowOff>
    </xdr:to>
    <xdr:pic>
      <xdr:nvPicPr>
        <xdr:cNvPr id="274" name="Picture 1" descr="Picture">
          <a:extLst>
            <a:ext uri="{FF2B5EF4-FFF2-40B4-BE49-F238E27FC236}">
              <a16:creationId xmlns:a16="http://schemas.microsoft.com/office/drawing/2014/main" id="{D001F921-64B1-A947-8EA8-6078BDACC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779825" y="46342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289</xdr:row>
      <xdr:rowOff>12700</xdr:rowOff>
    </xdr:from>
    <xdr:to>
      <xdr:col>42</xdr:col>
      <xdr:colOff>619125</xdr:colOff>
      <xdr:row>289</xdr:row>
      <xdr:rowOff>622300</xdr:rowOff>
    </xdr:to>
    <xdr:pic>
      <xdr:nvPicPr>
        <xdr:cNvPr id="275" name="Picture 1" descr="Picture">
          <a:extLst>
            <a:ext uri="{FF2B5EF4-FFF2-40B4-BE49-F238E27FC236}">
              <a16:creationId xmlns:a16="http://schemas.microsoft.com/office/drawing/2014/main" id="{EB77A87A-A8D1-104A-AF23-BAF1019F2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779825" y="47764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290</xdr:row>
      <xdr:rowOff>12700</xdr:rowOff>
    </xdr:from>
    <xdr:to>
      <xdr:col>42</xdr:col>
      <xdr:colOff>619125</xdr:colOff>
      <xdr:row>290</xdr:row>
      <xdr:rowOff>622300</xdr:rowOff>
    </xdr:to>
    <xdr:pic>
      <xdr:nvPicPr>
        <xdr:cNvPr id="276" name="Picture 1" descr="Picture">
          <a:extLst>
            <a:ext uri="{FF2B5EF4-FFF2-40B4-BE49-F238E27FC236}">
              <a16:creationId xmlns:a16="http://schemas.microsoft.com/office/drawing/2014/main" id="{29BAE5E7-DC53-BA45-A48A-5E93A74AF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779825" y="47967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291</xdr:row>
      <xdr:rowOff>12700</xdr:rowOff>
    </xdr:from>
    <xdr:to>
      <xdr:col>42</xdr:col>
      <xdr:colOff>619125</xdr:colOff>
      <xdr:row>291</xdr:row>
      <xdr:rowOff>622300</xdr:rowOff>
    </xdr:to>
    <xdr:pic>
      <xdr:nvPicPr>
        <xdr:cNvPr id="277" name="Picture 1" descr="Picture">
          <a:extLst>
            <a:ext uri="{FF2B5EF4-FFF2-40B4-BE49-F238E27FC236}">
              <a16:creationId xmlns:a16="http://schemas.microsoft.com/office/drawing/2014/main" id="{5359D9AB-04EC-C648-9DC5-1E8E2CFF3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779825" y="48171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292</xdr:row>
      <xdr:rowOff>12700</xdr:rowOff>
    </xdr:from>
    <xdr:to>
      <xdr:col>42</xdr:col>
      <xdr:colOff>619125</xdr:colOff>
      <xdr:row>292</xdr:row>
      <xdr:rowOff>622300</xdr:rowOff>
    </xdr:to>
    <xdr:pic>
      <xdr:nvPicPr>
        <xdr:cNvPr id="278" name="Picture 1" descr="Picture">
          <a:extLst>
            <a:ext uri="{FF2B5EF4-FFF2-40B4-BE49-F238E27FC236}">
              <a16:creationId xmlns:a16="http://schemas.microsoft.com/office/drawing/2014/main" id="{E7F1A3C0-0EAB-A94B-8CC6-9C2B29F1A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779825" y="48374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287</xdr:row>
      <xdr:rowOff>12700</xdr:rowOff>
    </xdr:from>
    <xdr:to>
      <xdr:col>42</xdr:col>
      <xdr:colOff>619125</xdr:colOff>
      <xdr:row>287</xdr:row>
      <xdr:rowOff>622300</xdr:rowOff>
    </xdr:to>
    <xdr:pic>
      <xdr:nvPicPr>
        <xdr:cNvPr id="279" name="Picture 1" descr="Picture">
          <a:extLst>
            <a:ext uri="{FF2B5EF4-FFF2-40B4-BE49-F238E27FC236}">
              <a16:creationId xmlns:a16="http://schemas.microsoft.com/office/drawing/2014/main" id="{0225DC6D-EC06-AB41-B079-B5167D4C7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779825" y="47358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288</xdr:row>
      <xdr:rowOff>12700</xdr:rowOff>
    </xdr:from>
    <xdr:to>
      <xdr:col>42</xdr:col>
      <xdr:colOff>619125</xdr:colOff>
      <xdr:row>288</xdr:row>
      <xdr:rowOff>622300</xdr:rowOff>
    </xdr:to>
    <xdr:pic>
      <xdr:nvPicPr>
        <xdr:cNvPr id="280" name="Picture 1" descr="Picture">
          <a:extLst>
            <a:ext uri="{FF2B5EF4-FFF2-40B4-BE49-F238E27FC236}">
              <a16:creationId xmlns:a16="http://schemas.microsoft.com/office/drawing/2014/main" id="{6E933A2C-8607-9744-B502-AD0D0DC43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779825" y="47561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279</xdr:row>
      <xdr:rowOff>12700</xdr:rowOff>
    </xdr:from>
    <xdr:to>
      <xdr:col>42</xdr:col>
      <xdr:colOff>619125</xdr:colOff>
      <xdr:row>279</xdr:row>
      <xdr:rowOff>622300</xdr:rowOff>
    </xdr:to>
    <xdr:pic>
      <xdr:nvPicPr>
        <xdr:cNvPr id="281" name="Picture 1" descr="Picture">
          <a:extLst>
            <a:ext uri="{FF2B5EF4-FFF2-40B4-BE49-F238E27FC236}">
              <a16:creationId xmlns:a16="http://schemas.microsoft.com/office/drawing/2014/main" id="{0FC4DAE9-2CEA-9845-AE82-1FC7ED0F9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41779825" y="46545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293</xdr:row>
      <xdr:rowOff>12700</xdr:rowOff>
    </xdr:from>
    <xdr:to>
      <xdr:col>42</xdr:col>
      <xdr:colOff>619125</xdr:colOff>
      <xdr:row>293</xdr:row>
      <xdr:rowOff>622300</xdr:rowOff>
    </xdr:to>
    <xdr:pic>
      <xdr:nvPicPr>
        <xdr:cNvPr id="282" name="Picture 1" descr="Picture">
          <a:extLst>
            <a:ext uri="{FF2B5EF4-FFF2-40B4-BE49-F238E27FC236}">
              <a16:creationId xmlns:a16="http://schemas.microsoft.com/office/drawing/2014/main" id="{BF6DBB73-A90B-CC4F-A53B-C876B49F3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1779825" y="48577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433</xdr:row>
      <xdr:rowOff>12700</xdr:rowOff>
    </xdr:from>
    <xdr:to>
      <xdr:col>42</xdr:col>
      <xdr:colOff>619125</xdr:colOff>
      <xdr:row>433</xdr:row>
      <xdr:rowOff>622300</xdr:rowOff>
    </xdr:to>
    <xdr:pic>
      <xdr:nvPicPr>
        <xdr:cNvPr id="283" name="Picture 1" descr="Picture">
          <a:extLst>
            <a:ext uri="{FF2B5EF4-FFF2-40B4-BE49-F238E27FC236}">
              <a16:creationId xmlns:a16="http://schemas.microsoft.com/office/drawing/2014/main" id="{E7D2B1AD-7498-FD46-A9DE-6A25D1D5A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1779825" y="79463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434</xdr:row>
      <xdr:rowOff>12700</xdr:rowOff>
    </xdr:from>
    <xdr:to>
      <xdr:col>42</xdr:col>
      <xdr:colOff>619125</xdr:colOff>
      <xdr:row>434</xdr:row>
      <xdr:rowOff>622300</xdr:rowOff>
    </xdr:to>
    <xdr:pic>
      <xdr:nvPicPr>
        <xdr:cNvPr id="284" name="Picture 1" descr="Picture">
          <a:extLst>
            <a:ext uri="{FF2B5EF4-FFF2-40B4-BE49-F238E27FC236}">
              <a16:creationId xmlns:a16="http://schemas.microsoft.com/office/drawing/2014/main" id="{69A57822-E7A0-9947-BE41-6CF2AAC24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779825" y="79667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381</xdr:row>
      <xdr:rowOff>12700</xdr:rowOff>
    </xdr:from>
    <xdr:to>
      <xdr:col>42</xdr:col>
      <xdr:colOff>619125</xdr:colOff>
      <xdr:row>381</xdr:row>
      <xdr:rowOff>622300</xdr:rowOff>
    </xdr:to>
    <xdr:pic>
      <xdr:nvPicPr>
        <xdr:cNvPr id="285" name="Picture 1" descr="Picture">
          <a:extLst>
            <a:ext uri="{FF2B5EF4-FFF2-40B4-BE49-F238E27FC236}">
              <a16:creationId xmlns:a16="http://schemas.microsoft.com/office/drawing/2014/main" id="{3E2A295C-FCF7-AF48-82EE-CF1D71AE0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58534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355</xdr:row>
      <xdr:rowOff>12700</xdr:rowOff>
    </xdr:from>
    <xdr:to>
      <xdr:col>42</xdr:col>
      <xdr:colOff>619125</xdr:colOff>
      <xdr:row>355</xdr:row>
      <xdr:rowOff>622300</xdr:rowOff>
    </xdr:to>
    <xdr:pic>
      <xdr:nvPicPr>
        <xdr:cNvPr id="286" name="Picture 1" descr="Picture">
          <a:extLst>
            <a:ext uri="{FF2B5EF4-FFF2-40B4-BE49-F238E27FC236}">
              <a16:creationId xmlns:a16="http://schemas.microsoft.com/office/drawing/2014/main" id="{2D6B8E0D-AF46-7D4E-BF96-B0D7B10B0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55486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523</xdr:row>
      <xdr:rowOff>12700</xdr:rowOff>
    </xdr:from>
    <xdr:to>
      <xdr:col>42</xdr:col>
      <xdr:colOff>619125</xdr:colOff>
      <xdr:row>523</xdr:row>
      <xdr:rowOff>622300</xdr:rowOff>
    </xdr:to>
    <xdr:pic>
      <xdr:nvPicPr>
        <xdr:cNvPr id="287" name="Picture 1" descr="Picture">
          <a:extLst>
            <a:ext uri="{FF2B5EF4-FFF2-40B4-BE49-F238E27FC236}">
              <a16:creationId xmlns:a16="http://schemas.microsoft.com/office/drawing/2014/main" id="{A9DE3694-85FA-2A43-B5BC-9758D6B6E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68084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515</xdr:row>
      <xdr:rowOff>12700</xdr:rowOff>
    </xdr:from>
    <xdr:to>
      <xdr:col>42</xdr:col>
      <xdr:colOff>619125</xdr:colOff>
      <xdr:row>515</xdr:row>
      <xdr:rowOff>622300</xdr:rowOff>
    </xdr:to>
    <xdr:pic>
      <xdr:nvPicPr>
        <xdr:cNvPr id="288" name="Picture 1" descr="Picture">
          <a:extLst>
            <a:ext uri="{FF2B5EF4-FFF2-40B4-BE49-F238E27FC236}">
              <a16:creationId xmlns:a16="http://schemas.microsoft.com/office/drawing/2014/main" id="{371C616E-D8E3-124C-961E-4D26AFFA1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67068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348</xdr:row>
      <xdr:rowOff>12700</xdr:rowOff>
    </xdr:from>
    <xdr:to>
      <xdr:col>42</xdr:col>
      <xdr:colOff>619125</xdr:colOff>
      <xdr:row>348</xdr:row>
      <xdr:rowOff>622300</xdr:rowOff>
    </xdr:to>
    <xdr:pic>
      <xdr:nvPicPr>
        <xdr:cNvPr id="289" name="Picture 1" descr="Picture">
          <a:extLst>
            <a:ext uri="{FF2B5EF4-FFF2-40B4-BE49-F238E27FC236}">
              <a16:creationId xmlns:a16="http://schemas.microsoft.com/office/drawing/2014/main" id="{83917100-581C-DB45-941A-2EAD1B3CA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71539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346</xdr:row>
      <xdr:rowOff>12700</xdr:rowOff>
    </xdr:from>
    <xdr:to>
      <xdr:col>42</xdr:col>
      <xdr:colOff>619125</xdr:colOff>
      <xdr:row>346</xdr:row>
      <xdr:rowOff>622300</xdr:rowOff>
    </xdr:to>
    <xdr:pic>
      <xdr:nvPicPr>
        <xdr:cNvPr id="290" name="Picture 1" descr="Picture">
          <a:extLst>
            <a:ext uri="{FF2B5EF4-FFF2-40B4-BE49-F238E27FC236}">
              <a16:creationId xmlns:a16="http://schemas.microsoft.com/office/drawing/2014/main" id="{FFF6A87C-D2D0-714E-A287-D3BFAB897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71132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377</xdr:row>
      <xdr:rowOff>12700</xdr:rowOff>
    </xdr:from>
    <xdr:to>
      <xdr:col>42</xdr:col>
      <xdr:colOff>619125</xdr:colOff>
      <xdr:row>377</xdr:row>
      <xdr:rowOff>622300</xdr:rowOff>
    </xdr:to>
    <xdr:pic>
      <xdr:nvPicPr>
        <xdr:cNvPr id="291" name="Picture 1" descr="Picture">
          <a:extLst>
            <a:ext uri="{FF2B5EF4-FFF2-40B4-BE49-F238E27FC236}">
              <a16:creationId xmlns:a16="http://schemas.microsoft.com/office/drawing/2014/main" id="{7694CC47-DE32-2D40-AE21-346B9EC23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779825" y="73774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352</xdr:row>
      <xdr:rowOff>12700</xdr:rowOff>
    </xdr:from>
    <xdr:to>
      <xdr:col>42</xdr:col>
      <xdr:colOff>619125</xdr:colOff>
      <xdr:row>352</xdr:row>
      <xdr:rowOff>622300</xdr:rowOff>
    </xdr:to>
    <xdr:pic>
      <xdr:nvPicPr>
        <xdr:cNvPr id="292" name="Picture 1" descr="Picture">
          <a:extLst>
            <a:ext uri="{FF2B5EF4-FFF2-40B4-BE49-F238E27FC236}">
              <a16:creationId xmlns:a16="http://schemas.microsoft.com/office/drawing/2014/main" id="{5B47700E-CADB-F648-949A-049527F49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72351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378</xdr:row>
      <xdr:rowOff>12700</xdr:rowOff>
    </xdr:from>
    <xdr:to>
      <xdr:col>42</xdr:col>
      <xdr:colOff>619125</xdr:colOff>
      <xdr:row>378</xdr:row>
      <xdr:rowOff>622300</xdr:rowOff>
    </xdr:to>
    <xdr:pic>
      <xdr:nvPicPr>
        <xdr:cNvPr id="293" name="Picture 1" descr="Picture">
          <a:extLst>
            <a:ext uri="{FF2B5EF4-FFF2-40B4-BE49-F238E27FC236}">
              <a16:creationId xmlns:a16="http://schemas.microsoft.com/office/drawing/2014/main" id="{01779BF6-BEB2-2C4A-9C5B-23091E0E6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41779825" y="73977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424</xdr:row>
      <xdr:rowOff>12700</xdr:rowOff>
    </xdr:from>
    <xdr:to>
      <xdr:col>42</xdr:col>
      <xdr:colOff>619125</xdr:colOff>
      <xdr:row>424</xdr:row>
      <xdr:rowOff>622300</xdr:rowOff>
    </xdr:to>
    <xdr:pic>
      <xdr:nvPicPr>
        <xdr:cNvPr id="294" name="Picture 1" descr="Picture">
          <a:extLst>
            <a:ext uri="{FF2B5EF4-FFF2-40B4-BE49-F238E27FC236}">
              <a16:creationId xmlns:a16="http://schemas.microsoft.com/office/drawing/2014/main" id="{D12F8A54-E88D-4E48-BB10-76B4BC709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78651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411</xdr:row>
      <xdr:rowOff>12700</xdr:rowOff>
    </xdr:from>
    <xdr:to>
      <xdr:col>42</xdr:col>
      <xdr:colOff>619125</xdr:colOff>
      <xdr:row>411</xdr:row>
      <xdr:rowOff>622300</xdr:rowOff>
    </xdr:to>
    <xdr:pic>
      <xdr:nvPicPr>
        <xdr:cNvPr id="295" name="Picture 1" descr="Picture">
          <a:extLst>
            <a:ext uri="{FF2B5EF4-FFF2-40B4-BE49-F238E27FC236}">
              <a16:creationId xmlns:a16="http://schemas.microsoft.com/office/drawing/2014/main" id="{E5C22092-5C1A-9F41-ADCC-2B8BF2E9F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76415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330</xdr:row>
      <xdr:rowOff>12700</xdr:rowOff>
    </xdr:from>
    <xdr:to>
      <xdr:col>42</xdr:col>
      <xdr:colOff>619125</xdr:colOff>
      <xdr:row>330</xdr:row>
      <xdr:rowOff>622300</xdr:rowOff>
    </xdr:to>
    <xdr:pic>
      <xdr:nvPicPr>
        <xdr:cNvPr id="296" name="Picture 1" descr="Picture">
          <a:extLst>
            <a:ext uri="{FF2B5EF4-FFF2-40B4-BE49-F238E27FC236}">
              <a16:creationId xmlns:a16="http://schemas.microsoft.com/office/drawing/2014/main" id="{FE7C0BBC-A76D-7344-A786-E54AA9CCD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1779825" y="53251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331</xdr:row>
      <xdr:rowOff>12700</xdr:rowOff>
    </xdr:from>
    <xdr:to>
      <xdr:col>42</xdr:col>
      <xdr:colOff>619125</xdr:colOff>
      <xdr:row>331</xdr:row>
      <xdr:rowOff>622300</xdr:rowOff>
    </xdr:to>
    <xdr:pic>
      <xdr:nvPicPr>
        <xdr:cNvPr id="297" name="Picture 1" descr="Picture">
          <a:extLst>
            <a:ext uri="{FF2B5EF4-FFF2-40B4-BE49-F238E27FC236}">
              <a16:creationId xmlns:a16="http://schemas.microsoft.com/office/drawing/2014/main" id="{660A78F1-7192-2847-B3B0-0825B739E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53454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357</xdr:row>
      <xdr:rowOff>12700</xdr:rowOff>
    </xdr:from>
    <xdr:to>
      <xdr:col>42</xdr:col>
      <xdr:colOff>619125</xdr:colOff>
      <xdr:row>357</xdr:row>
      <xdr:rowOff>622300</xdr:rowOff>
    </xdr:to>
    <xdr:pic>
      <xdr:nvPicPr>
        <xdr:cNvPr id="298" name="Picture 1" descr="Picture">
          <a:extLst>
            <a:ext uri="{FF2B5EF4-FFF2-40B4-BE49-F238E27FC236}">
              <a16:creationId xmlns:a16="http://schemas.microsoft.com/office/drawing/2014/main" id="{67074D27-02FA-614D-8461-2D1A6866D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779825" y="55892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356</xdr:row>
      <xdr:rowOff>12700</xdr:rowOff>
    </xdr:from>
    <xdr:to>
      <xdr:col>42</xdr:col>
      <xdr:colOff>619125</xdr:colOff>
      <xdr:row>356</xdr:row>
      <xdr:rowOff>622300</xdr:rowOff>
    </xdr:to>
    <xdr:pic>
      <xdr:nvPicPr>
        <xdr:cNvPr id="299" name="Picture 1" descr="Picture">
          <a:extLst>
            <a:ext uri="{FF2B5EF4-FFF2-40B4-BE49-F238E27FC236}">
              <a16:creationId xmlns:a16="http://schemas.microsoft.com/office/drawing/2014/main" id="{B5040298-C498-224D-90EB-4DFA558E9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55689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539</xdr:row>
      <xdr:rowOff>12700</xdr:rowOff>
    </xdr:from>
    <xdr:to>
      <xdr:col>42</xdr:col>
      <xdr:colOff>619125</xdr:colOff>
      <xdr:row>539</xdr:row>
      <xdr:rowOff>622300</xdr:rowOff>
    </xdr:to>
    <xdr:pic>
      <xdr:nvPicPr>
        <xdr:cNvPr id="300" name="Picture 1" descr="Picture">
          <a:extLst>
            <a:ext uri="{FF2B5EF4-FFF2-40B4-BE49-F238E27FC236}">
              <a16:creationId xmlns:a16="http://schemas.microsoft.com/office/drawing/2014/main" id="{DCDBD98C-C0AA-D546-82D2-96547D3DD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1779825" y="85966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540</xdr:row>
      <xdr:rowOff>12700</xdr:rowOff>
    </xdr:from>
    <xdr:to>
      <xdr:col>42</xdr:col>
      <xdr:colOff>619125</xdr:colOff>
      <xdr:row>540</xdr:row>
      <xdr:rowOff>622300</xdr:rowOff>
    </xdr:to>
    <xdr:pic>
      <xdr:nvPicPr>
        <xdr:cNvPr id="301" name="Picture 1" descr="Picture">
          <a:extLst>
            <a:ext uri="{FF2B5EF4-FFF2-40B4-BE49-F238E27FC236}">
              <a16:creationId xmlns:a16="http://schemas.microsoft.com/office/drawing/2014/main" id="{B59225AD-D742-3649-80AE-417CF22D0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1779825" y="86169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435</xdr:row>
      <xdr:rowOff>12700</xdr:rowOff>
    </xdr:from>
    <xdr:to>
      <xdr:col>42</xdr:col>
      <xdr:colOff>619125</xdr:colOff>
      <xdr:row>435</xdr:row>
      <xdr:rowOff>622300</xdr:rowOff>
    </xdr:to>
    <xdr:pic>
      <xdr:nvPicPr>
        <xdr:cNvPr id="302" name="Picture 1" descr="Picture">
          <a:extLst>
            <a:ext uri="{FF2B5EF4-FFF2-40B4-BE49-F238E27FC236}">
              <a16:creationId xmlns:a16="http://schemas.microsoft.com/office/drawing/2014/main" id="{E7843E79-15DC-0D4F-9926-184FCE46F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62801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426</xdr:row>
      <xdr:rowOff>12700</xdr:rowOff>
    </xdr:from>
    <xdr:to>
      <xdr:col>42</xdr:col>
      <xdr:colOff>619125</xdr:colOff>
      <xdr:row>426</xdr:row>
      <xdr:rowOff>622300</xdr:rowOff>
    </xdr:to>
    <xdr:pic>
      <xdr:nvPicPr>
        <xdr:cNvPr id="303" name="Picture 1" descr="Picture">
          <a:extLst>
            <a:ext uri="{FF2B5EF4-FFF2-40B4-BE49-F238E27FC236}">
              <a16:creationId xmlns:a16="http://schemas.microsoft.com/office/drawing/2014/main" id="{04F4FC94-4244-6643-BF0F-E573B128A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61988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425</xdr:row>
      <xdr:rowOff>12700</xdr:rowOff>
    </xdr:from>
    <xdr:to>
      <xdr:col>42</xdr:col>
      <xdr:colOff>619125</xdr:colOff>
      <xdr:row>425</xdr:row>
      <xdr:rowOff>622300</xdr:rowOff>
    </xdr:to>
    <xdr:pic>
      <xdr:nvPicPr>
        <xdr:cNvPr id="304" name="Picture 1" descr="Picture">
          <a:extLst>
            <a:ext uri="{FF2B5EF4-FFF2-40B4-BE49-F238E27FC236}">
              <a16:creationId xmlns:a16="http://schemas.microsoft.com/office/drawing/2014/main" id="{B39FD8F0-0944-8D4C-B79D-8A2AC916B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61785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413</xdr:row>
      <xdr:rowOff>12700</xdr:rowOff>
    </xdr:from>
    <xdr:to>
      <xdr:col>42</xdr:col>
      <xdr:colOff>619125</xdr:colOff>
      <xdr:row>413</xdr:row>
      <xdr:rowOff>622300</xdr:rowOff>
    </xdr:to>
    <xdr:pic>
      <xdr:nvPicPr>
        <xdr:cNvPr id="305" name="Picture 1" descr="Picture">
          <a:extLst>
            <a:ext uri="{FF2B5EF4-FFF2-40B4-BE49-F238E27FC236}">
              <a16:creationId xmlns:a16="http://schemas.microsoft.com/office/drawing/2014/main" id="{76814FD6-6887-4A4C-8C55-FA17B7E58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1779825" y="76822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412</xdr:row>
      <xdr:rowOff>12700</xdr:rowOff>
    </xdr:from>
    <xdr:to>
      <xdr:col>42</xdr:col>
      <xdr:colOff>619125</xdr:colOff>
      <xdr:row>412</xdr:row>
      <xdr:rowOff>622300</xdr:rowOff>
    </xdr:to>
    <xdr:pic>
      <xdr:nvPicPr>
        <xdr:cNvPr id="306" name="Picture 1" descr="Picture">
          <a:extLst>
            <a:ext uri="{FF2B5EF4-FFF2-40B4-BE49-F238E27FC236}">
              <a16:creationId xmlns:a16="http://schemas.microsoft.com/office/drawing/2014/main" id="{6E76B2E6-F9DC-3E4C-A24A-E7F302CD8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1779825" y="76619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531</xdr:row>
      <xdr:rowOff>12700</xdr:rowOff>
    </xdr:from>
    <xdr:to>
      <xdr:col>42</xdr:col>
      <xdr:colOff>619125</xdr:colOff>
      <xdr:row>531</xdr:row>
      <xdr:rowOff>622300</xdr:rowOff>
    </xdr:to>
    <xdr:pic>
      <xdr:nvPicPr>
        <xdr:cNvPr id="307" name="Picture 1" descr="Picture">
          <a:extLst>
            <a:ext uri="{FF2B5EF4-FFF2-40B4-BE49-F238E27FC236}">
              <a16:creationId xmlns:a16="http://schemas.microsoft.com/office/drawing/2014/main" id="{A5B113CD-ADB0-9648-9FB4-849F37F06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1779825" y="68694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532</xdr:row>
      <xdr:rowOff>12700</xdr:rowOff>
    </xdr:from>
    <xdr:to>
      <xdr:col>42</xdr:col>
      <xdr:colOff>619125</xdr:colOff>
      <xdr:row>532</xdr:row>
      <xdr:rowOff>622300</xdr:rowOff>
    </xdr:to>
    <xdr:pic>
      <xdr:nvPicPr>
        <xdr:cNvPr id="308" name="Picture 1" descr="Picture">
          <a:extLst>
            <a:ext uri="{FF2B5EF4-FFF2-40B4-BE49-F238E27FC236}">
              <a16:creationId xmlns:a16="http://schemas.microsoft.com/office/drawing/2014/main" id="{489F2148-481E-194E-8108-9F4D3604A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779825" y="68897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516</xdr:row>
      <xdr:rowOff>12700</xdr:rowOff>
    </xdr:from>
    <xdr:to>
      <xdr:col>42</xdr:col>
      <xdr:colOff>619125</xdr:colOff>
      <xdr:row>516</xdr:row>
      <xdr:rowOff>622300</xdr:rowOff>
    </xdr:to>
    <xdr:pic>
      <xdr:nvPicPr>
        <xdr:cNvPr id="309" name="Picture 1" descr="Picture">
          <a:extLst>
            <a:ext uri="{FF2B5EF4-FFF2-40B4-BE49-F238E27FC236}">
              <a16:creationId xmlns:a16="http://schemas.microsoft.com/office/drawing/2014/main" id="{9FB9EA47-C787-0B48-A14F-B3612F93A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779825" y="83731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517</xdr:row>
      <xdr:rowOff>12700</xdr:rowOff>
    </xdr:from>
    <xdr:to>
      <xdr:col>42</xdr:col>
      <xdr:colOff>619125</xdr:colOff>
      <xdr:row>517</xdr:row>
      <xdr:rowOff>622300</xdr:rowOff>
    </xdr:to>
    <xdr:pic>
      <xdr:nvPicPr>
        <xdr:cNvPr id="310" name="Picture 1" descr="Picture">
          <a:extLst>
            <a:ext uri="{FF2B5EF4-FFF2-40B4-BE49-F238E27FC236}">
              <a16:creationId xmlns:a16="http://schemas.microsoft.com/office/drawing/2014/main" id="{7366E99E-AE76-664F-B7B0-BC8E5D3A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779825" y="83934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358</xdr:row>
      <xdr:rowOff>12700</xdr:rowOff>
    </xdr:from>
    <xdr:to>
      <xdr:col>42</xdr:col>
      <xdr:colOff>619125</xdr:colOff>
      <xdr:row>358</xdr:row>
      <xdr:rowOff>622300</xdr:rowOff>
    </xdr:to>
    <xdr:pic>
      <xdr:nvPicPr>
        <xdr:cNvPr id="311" name="Picture 1" descr="Picture">
          <a:extLst>
            <a:ext uri="{FF2B5EF4-FFF2-40B4-BE49-F238E27FC236}">
              <a16:creationId xmlns:a16="http://schemas.microsoft.com/office/drawing/2014/main" id="{C8955373-ED7D-E040-AB15-3D5D53AC6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56095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359</xdr:row>
      <xdr:rowOff>12700</xdr:rowOff>
    </xdr:from>
    <xdr:to>
      <xdr:col>42</xdr:col>
      <xdr:colOff>619125</xdr:colOff>
      <xdr:row>359</xdr:row>
      <xdr:rowOff>622300</xdr:rowOff>
    </xdr:to>
    <xdr:pic>
      <xdr:nvPicPr>
        <xdr:cNvPr id="312" name="Picture 1" descr="Picture">
          <a:extLst>
            <a:ext uri="{FF2B5EF4-FFF2-40B4-BE49-F238E27FC236}">
              <a16:creationId xmlns:a16="http://schemas.microsoft.com/office/drawing/2014/main" id="{5B138755-DC7B-6247-BAAC-4DE834973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56299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384</xdr:row>
      <xdr:rowOff>12700</xdr:rowOff>
    </xdr:from>
    <xdr:to>
      <xdr:col>42</xdr:col>
      <xdr:colOff>619125</xdr:colOff>
      <xdr:row>384</xdr:row>
      <xdr:rowOff>622300</xdr:rowOff>
    </xdr:to>
    <xdr:pic>
      <xdr:nvPicPr>
        <xdr:cNvPr id="313" name="Picture 1" descr="Picture">
          <a:extLst>
            <a:ext uri="{FF2B5EF4-FFF2-40B4-BE49-F238E27FC236}">
              <a16:creationId xmlns:a16="http://schemas.microsoft.com/office/drawing/2014/main" id="{D27A4CD7-ABA0-4A4B-82E6-9DD748F7D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779825" y="58940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410</xdr:row>
      <xdr:rowOff>12700</xdr:rowOff>
    </xdr:from>
    <xdr:to>
      <xdr:col>42</xdr:col>
      <xdr:colOff>619125</xdr:colOff>
      <xdr:row>410</xdr:row>
      <xdr:rowOff>622300</xdr:rowOff>
    </xdr:to>
    <xdr:pic>
      <xdr:nvPicPr>
        <xdr:cNvPr id="314" name="Picture 1" descr="Picture">
          <a:extLst>
            <a:ext uri="{FF2B5EF4-FFF2-40B4-BE49-F238E27FC236}">
              <a16:creationId xmlns:a16="http://schemas.microsoft.com/office/drawing/2014/main" id="{9E1CD62E-ED37-C143-8FFF-621371B3F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61175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383</xdr:row>
      <xdr:rowOff>12700</xdr:rowOff>
    </xdr:from>
    <xdr:to>
      <xdr:col>42</xdr:col>
      <xdr:colOff>619125</xdr:colOff>
      <xdr:row>383</xdr:row>
      <xdr:rowOff>622300</xdr:rowOff>
    </xdr:to>
    <xdr:pic>
      <xdr:nvPicPr>
        <xdr:cNvPr id="315" name="Picture 1" descr="Picture">
          <a:extLst>
            <a:ext uri="{FF2B5EF4-FFF2-40B4-BE49-F238E27FC236}">
              <a16:creationId xmlns:a16="http://schemas.microsoft.com/office/drawing/2014/main" id="{B6C7EE15-A4F6-1440-8F01-C036C4266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779825" y="58737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406</xdr:row>
      <xdr:rowOff>12700</xdr:rowOff>
    </xdr:from>
    <xdr:to>
      <xdr:col>42</xdr:col>
      <xdr:colOff>619125</xdr:colOff>
      <xdr:row>406</xdr:row>
      <xdr:rowOff>622300</xdr:rowOff>
    </xdr:to>
    <xdr:pic>
      <xdr:nvPicPr>
        <xdr:cNvPr id="316" name="Picture 1" descr="Picture">
          <a:extLst>
            <a:ext uri="{FF2B5EF4-FFF2-40B4-BE49-F238E27FC236}">
              <a16:creationId xmlns:a16="http://schemas.microsoft.com/office/drawing/2014/main" id="{2406E1DE-FD9B-C44D-9FA6-1F018AB54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1779825" y="60972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456</xdr:row>
      <xdr:rowOff>12700</xdr:rowOff>
    </xdr:from>
    <xdr:to>
      <xdr:col>42</xdr:col>
      <xdr:colOff>619125</xdr:colOff>
      <xdr:row>456</xdr:row>
      <xdr:rowOff>622300</xdr:rowOff>
    </xdr:to>
    <xdr:pic>
      <xdr:nvPicPr>
        <xdr:cNvPr id="317" name="Picture 1" descr="Picture">
          <a:extLst>
            <a:ext uri="{FF2B5EF4-FFF2-40B4-BE49-F238E27FC236}">
              <a16:creationId xmlns:a16="http://schemas.microsoft.com/office/drawing/2014/main" id="{8DEA42CE-46DE-0F45-8FE3-621520D97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779825" y="79870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457</xdr:row>
      <xdr:rowOff>12700</xdr:rowOff>
    </xdr:from>
    <xdr:to>
      <xdr:col>42</xdr:col>
      <xdr:colOff>619125</xdr:colOff>
      <xdr:row>457</xdr:row>
      <xdr:rowOff>622300</xdr:rowOff>
    </xdr:to>
    <xdr:pic>
      <xdr:nvPicPr>
        <xdr:cNvPr id="318" name="Picture 1" descr="Picture">
          <a:extLst>
            <a:ext uri="{FF2B5EF4-FFF2-40B4-BE49-F238E27FC236}">
              <a16:creationId xmlns:a16="http://schemas.microsoft.com/office/drawing/2014/main" id="{C42D0EA6-C2CD-5748-AF41-847192A14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1779825" y="82105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360</xdr:row>
      <xdr:rowOff>12700</xdr:rowOff>
    </xdr:from>
    <xdr:to>
      <xdr:col>42</xdr:col>
      <xdr:colOff>619125</xdr:colOff>
      <xdr:row>360</xdr:row>
      <xdr:rowOff>622300</xdr:rowOff>
    </xdr:to>
    <xdr:pic>
      <xdr:nvPicPr>
        <xdr:cNvPr id="319" name="Picture 1" descr="Picture">
          <a:extLst>
            <a:ext uri="{FF2B5EF4-FFF2-40B4-BE49-F238E27FC236}">
              <a16:creationId xmlns:a16="http://schemas.microsoft.com/office/drawing/2014/main" id="{E8F77F24-B250-B74B-A824-327068910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1779825" y="72961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296</xdr:row>
      <xdr:rowOff>12700</xdr:rowOff>
    </xdr:from>
    <xdr:to>
      <xdr:col>42</xdr:col>
      <xdr:colOff>619125</xdr:colOff>
      <xdr:row>296</xdr:row>
      <xdr:rowOff>622300</xdr:rowOff>
    </xdr:to>
    <xdr:pic>
      <xdr:nvPicPr>
        <xdr:cNvPr id="320" name="Picture 1" descr="Picture">
          <a:extLst>
            <a:ext uri="{FF2B5EF4-FFF2-40B4-BE49-F238E27FC236}">
              <a16:creationId xmlns:a16="http://schemas.microsoft.com/office/drawing/2014/main" id="{FEEFB022-CCA9-A14D-A389-8D3DE3697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1779825" y="49187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297</xdr:row>
      <xdr:rowOff>12700</xdr:rowOff>
    </xdr:from>
    <xdr:to>
      <xdr:col>42</xdr:col>
      <xdr:colOff>619125</xdr:colOff>
      <xdr:row>297</xdr:row>
      <xdr:rowOff>622300</xdr:rowOff>
    </xdr:to>
    <xdr:pic>
      <xdr:nvPicPr>
        <xdr:cNvPr id="321" name="Picture 1" descr="Picture">
          <a:extLst>
            <a:ext uri="{FF2B5EF4-FFF2-40B4-BE49-F238E27FC236}">
              <a16:creationId xmlns:a16="http://schemas.microsoft.com/office/drawing/2014/main" id="{CC5BA216-DF61-C240-84E1-49FDB45C1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779825" y="49390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310</xdr:row>
      <xdr:rowOff>12700</xdr:rowOff>
    </xdr:from>
    <xdr:to>
      <xdr:col>42</xdr:col>
      <xdr:colOff>619125</xdr:colOff>
      <xdr:row>310</xdr:row>
      <xdr:rowOff>622300</xdr:rowOff>
    </xdr:to>
    <xdr:pic>
      <xdr:nvPicPr>
        <xdr:cNvPr id="322" name="Picture 1" descr="Picture">
          <a:extLst>
            <a:ext uri="{FF2B5EF4-FFF2-40B4-BE49-F238E27FC236}">
              <a16:creationId xmlns:a16="http://schemas.microsoft.com/office/drawing/2014/main" id="{58AF5C02-0D68-F843-A100-E15AC2245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1779825" y="50406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311</xdr:row>
      <xdr:rowOff>12700</xdr:rowOff>
    </xdr:from>
    <xdr:to>
      <xdr:col>42</xdr:col>
      <xdr:colOff>619125</xdr:colOff>
      <xdr:row>311</xdr:row>
      <xdr:rowOff>622300</xdr:rowOff>
    </xdr:to>
    <xdr:pic>
      <xdr:nvPicPr>
        <xdr:cNvPr id="323" name="Picture 1" descr="Picture">
          <a:extLst>
            <a:ext uri="{FF2B5EF4-FFF2-40B4-BE49-F238E27FC236}">
              <a16:creationId xmlns:a16="http://schemas.microsoft.com/office/drawing/2014/main" id="{55DA9788-DB8E-5246-8667-CC3AE70E7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779825" y="50609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375</xdr:row>
      <xdr:rowOff>12700</xdr:rowOff>
    </xdr:from>
    <xdr:to>
      <xdr:col>42</xdr:col>
      <xdr:colOff>619125</xdr:colOff>
      <xdr:row>375</xdr:row>
      <xdr:rowOff>622300</xdr:rowOff>
    </xdr:to>
    <xdr:pic>
      <xdr:nvPicPr>
        <xdr:cNvPr id="324" name="Picture 1" descr="Picture">
          <a:extLst>
            <a:ext uri="{FF2B5EF4-FFF2-40B4-BE49-F238E27FC236}">
              <a16:creationId xmlns:a16="http://schemas.microsoft.com/office/drawing/2014/main" id="{4AD7967E-78C0-5641-8F9C-EAD898C2B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779825" y="58127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337</xdr:row>
      <xdr:rowOff>12700</xdr:rowOff>
    </xdr:from>
    <xdr:to>
      <xdr:col>42</xdr:col>
      <xdr:colOff>619125</xdr:colOff>
      <xdr:row>337</xdr:row>
      <xdr:rowOff>622300</xdr:rowOff>
    </xdr:to>
    <xdr:pic>
      <xdr:nvPicPr>
        <xdr:cNvPr id="325" name="Picture 1" descr="Picture">
          <a:extLst>
            <a:ext uri="{FF2B5EF4-FFF2-40B4-BE49-F238E27FC236}">
              <a16:creationId xmlns:a16="http://schemas.microsoft.com/office/drawing/2014/main" id="{9DC2DBCD-CA90-B64D-95FA-8932ABE21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1779825" y="54063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442</xdr:row>
      <xdr:rowOff>12700</xdr:rowOff>
    </xdr:from>
    <xdr:to>
      <xdr:col>42</xdr:col>
      <xdr:colOff>619125</xdr:colOff>
      <xdr:row>442</xdr:row>
      <xdr:rowOff>622300</xdr:rowOff>
    </xdr:to>
    <xdr:pic>
      <xdr:nvPicPr>
        <xdr:cNvPr id="326" name="Picture 1" descr="Picture">
          <a:extLst>
            <a:ext uri="{FF2B5EF4-FFF2-40B4-BE49-F238E27FC236}">
              <a16:creationId xmlns:a16="http://schemas.microsoft.com/office/drawing/2014/main" id="{A3AB8F2F-0989-F94F-A3DB-A258CAC24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1779825" y="63004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294</xdr:row>
      <xdr:rowOff>12700</xdr:rowOff>
    </xdr:from>
    <xdr:to>
      <xdr:col>42</xdr:col>
      <xdr:colOff>619125</xdr:colOff>
      <xdr:row>294</xdr:row>
      <xdr:rowOff>622300</xdr:rowOff>
    </xdr:to>
    <xdr:pic>
      <xdr:nvPicPr>
        <xdr:cNvPr id="327" name="Picture 1" descr="Picture">
          <a:extLst>
            <a:ext uri="{FF2B5EF4-FFF2-40B4-BE49-F238E27FC236}">
              <a16:creationId xmlns:a16="http://schemas.microsoft.com/office/drawing/2014/main" id="{C01B1AFA-C3CC-5E44-B396-2A15C9D88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1779825" y="48780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295</xdr:row>
      <xdr:rowOff>12700</xdr:rowOff>
    </xdr:from>
    <xdr:to>
      <xdr:col>42</xdr:col>
      <xdr:colOff>619125</xdr:colOff>
      <xdr:row>295</xdr:row>
      <xdr:rowOff>622300</xdr:rowOff>
    </xdr:to>
    <xdr:pic>
      <xdr:nvPicPr>
        <xdr:cNvPr id="328" name="Picture 1" descr="Picture">
          <a:extLst>
            <a:ext uri="{FF2B5EF4-FFF2-40B4-BE49-F238E27FC236}">
              <a16:creationId xmlns:a16="http://schemas.microsoft.com/office/drawing/2014/main" id="{CFC84EEB-6B9B-A54A-BA41-4041BF9E2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1779825" y="48983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320</xdr:row>
      <xdr:rowOff>12700</xdr:rowOff>
    </xdr:from>
    <xdr:to>
      <xdr:col>42</xdr:col>
      <xdr:colOff>619125</xdr:colOff>
      <xdr:row>320</xdr:row>
      <xdr:rowOff>622300</xdr:rowOff>
    </xdr:to>
    <xdr:pic>
      <xdr:nvPicPr>
        <xdr:cNvPr id="329" name="Picture 1" descr="Picture">
          <a:extLst>
            <a:ext uri="{FF2B5EF4-FFF2-40B4-BE49-F238E27FC236}">
              <a16:creationId xmlns:a16="http://schemas.microsoft.com/office/drawing/2014/main" id="{83BA9863-0E2E-E746-9163-FCE12FF7C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1779825" y="52031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321</xdr:row>
      <xdr:rowOff>12700</xdr:rowOff>
    </xdr:from>
    <xdr:to>
      <xdr:col>42</xdr:col>
      <xdr:colOff>619125</xdr:colOff>
      <xdr:row>321</xdr:row>
      <xdr:rowOff>622300</xdr:rowOff>
    </xdr:to>
    <xdr:pic>
      <xdr:nvPicPr>
        <xdr:cNvPr id="330" name="Picture 1" descr="Picture">
          <a:extLst>
            <a:ext uri="{FF2B5EF4-FFF2-40B4-BE49-F238E27FC236}">
              <a16:creationId xmlns:a16="http://schemas.microsoft.com/office/drawing/2014/main" id="{C96DC97E-59A6-094B-8380-4410B9747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1779825" y="52235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342</xdr:row>
      <xdr:rowOff>12700</xdr:rowOff>
    </xdr:from>
    <xdr:to>
      <xdr:col>42</xdr:col>
      <xdr:colOff>619125</xdr:colOff>
      <xdr:row>342</xdr:row>
      <xdr:rowOff>622300</xdr:rowOff>
    </xdr:to>
    <xdr:pic>
      <xdr:nvPicPr>
        <xdr:cNvPr id="331" name="Picture 1" descr="Picture">
          <a:extLst>
            <a:ext uri="{FF2B5EF4-FFF2-40B4-BE49-F238E27FC236}">
              <a16:creationId xmlns:a16="http://schemas.microsoft.com/office/drawing/2014/main" id="{38F9F86A-1BBF-6446-BAB5-C84D4FEB0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779825" y="54876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361</xdr:row>
      <xdr:rowOff>12700</xdr:rowOff>
    </xdr:from>
    <xdr:to>
      <xdr:col>42</xdr:col>
      <xdr:colOff>619125</xdr:colOff>
      <xdr:row>361</xdr:row>
      <xdr:rowOff>622300</xdr:rowOff>
    </xdr:to>
    <xdr:pic>
      <xdr:nvPicPr>
        <xdr:cNvPr id="332" name="Picture 1" descr="Picture">
          <a:extLst>
            <a:ext uri="{FF2B5EF4-FFF2-40B4-BE49-F238E27FC236}">
              <a16:creationId xmlns:a16="http://schemas.microsoft.com/office/drawing/2014/main" id="{C43513EE-57D2-904C-A006-99C0EC2A2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1779825" y="56502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343</xdr:row>
      <xdr:rowOff>12700</xdr:rowOff>
    </xdr:from>
    <xdr:to>
      <xdr:col>42</xdr:col>
      <xdr:colOff>619125</xdr:colOff>
      <xdr:row>343</xdr:row>
      <xdr:rowOff>622300</xdr:rowOff>
    </xdr:to>
    <xdr:pic>
      <xdr:nvPicPr>
        <xdr:cNvPr id="333" name="Picture 1" descr="Picture">
          <a:extLst>
            <a:ext uri="{FF2B5EF4-FFF2-40B4-BE49-F238E27FC236}">
              <a16:creationId xmlns:a16="http://schemas.microsoft.com/office/drawing/2014/main" id="{7AA66F5A-31B7-DA46-82DF-D0AB9D350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1779825" y="55079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559</xdr:row>
      <xdr:rowOff>12700</xdr:rowOff>
    </xdr:from>
    <xdr:to>
      <xdr:col>42</xdr:col>
      <xdr:colOff>619125</xdr:colOff>
      <xdr:row>559</xdr:row>
      <xdr:rowOff>622300</xdr:rowOff>
    </xdr:to>
    <xdr:pic>
      <xdr:nvPicPr>
        <xdr:cNvPr id="334" name="Picture 1" descr="Picture">
          <a:extLst>
            <a:ext uri="{FF2B5EF4-FFF2-40B4-BE49-F238E27FC236}">
              <a16:creationId xmlns:a16="http://schemas.microsoft.com/office/drawing/2014/main" id="{5EFDD5CC-81CA-FF4D-8E84-D21998586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1779825" y="89217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560</xdr:row>
      <xdr:rowOff>12700</xdr:rowOff>
    </xdr:from>
    <xdr:to>
      <xdr:col>42</xdr:col>
      <xdr:colOff>619125</xdr:colOff>
      <xdr:row>560</xdr:row>
      <xdr:rowOff>622300</xdr:rowOff>
    </xdr:to>
    <xdr:pic>
      <xdr:nvPicPr>
        <xdr:cNvPr id="335" name="Picture 1" descr="Picture">
          <a:extLst>
            <a:ext uri="{FF2B5EF4-FFF2-40B4-BE49-F238E27FC236}">
              <a16:creationId xmlns:a16="http://schemas.microsoft.com/office/drawing/2014/main" id="{1C9CD99B-0BDF-1D4F-BD51-91C82D456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779825" y="89420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328</xdr:row>
      <xdr:rowOff>12700</xdr:rowOff>
    </xdr:from>
    <xdr:to>
      <xdr:col>42</xdr:col>
      <xdr:colOff>619125</xdr:colOff>
      <xdr:row>328</xdr:row>
      <xdr:rowOff>622300</xdr:rowOff>
    </xdr:to>
    <xdr:pic>
      <xdr:nvPicPr>
        <xdr:cNvPr id="336" name="Picture 1" descr="Picture">
          <a:extLst>
            <a:ext uri="{FF2B5EF4-FFF2-40B4-BE49-F238E27FC236}">
              <a16:creationId xmlns:a16="http://schemas.microsoft.com/office/drawing/2014/main" id="{19D4A145-BABB-6842-A6B1-42227ACB9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1779825" y="52844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329</xdr:row>
      <xdr:rowOff>12700</xdr:rowOff>
    </xdr:from>
    <xdr:to>
      <xdr:col>42</xdr:col>
      <xdr:colOff>619125</xdr:colOff>
      <xdr:row>329</xdr:row>
      <xdr:rowOff>622300</xdr:rowOff>
    </xdr:to>
    <xdr:pic>
      <xdr:nvPicPr>
        <xdr:cNvPr id="337" name="Picture 1" descr="Picture">
          <a:extLst>
            <a:ext uri="{FF2B5EF4-FFF2-40B4-BE49-F238E27FC236}">
              <a16:creationId xmlns:a16="http://schemas.microsoft.com/office/drawing/2014/main" id="{F293DF55-AC4F-C442-86BE-960FDCF48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1779825" y="53047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386</xdr:row>
      <xdr:rowOff>12700</xdr:rowOff>
    </xdr:from>
    <xdr:to>
      <xdr:col>42</xdr:col>
      <xdr:colOff>619125</xdr:colOff>
      <xdr:row>386</xdr:row>
      <xdr:rowOff>622300</xdr:rowOff>
    </xdr:to>
    <xdr:pic>
      <xdr:nvPicPr>
        <xdr:cNvPr id="338" name="Picture 1" descr="Picture">
          <a:extLst>
            <a:ext uri="{FF2B5EF4-FFF2-40B4-BE49-F238E27FC236}">
              <a16:creationId xmlns:a16="http://schemas.microsoft.com/office/drawing/2014/main" id="{52CD0992-7D20-8540-A960-3DB82C7BF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1779825" y="59143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389</xdr:row>
      <xdr:rowOff>12700</xdr:rowOff>
    </xdr:from>
    <xdr:to>
      <xdr:col>42</xdr:col>
      <xdr:colOff>619125</xdr:colOff>
      <xdr:row>389</xdr:row>
      <xdr:rowOff>622300</xdr:rowOff>
    </xdr:to>
    <xdr:pic>
      <xdr:nvPicPr>
        <xdr:cNvPr id="339" name="Picture 1" descr="Picture">
          <a:extLst>
            <a:ext uri="{FF2B5EF4-FFF2-40B4-BE49-F238E27FC236}">
              <a16:creationId xmlns:a16="http://schemas.microsoft.com/office/drawing/2014/main" id="{E9F913F9-8EF6-EA41-A452-E56AEB6FC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1779825" y="59347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281</xdr:row>
      <xdr:rowOff>12700</xdr:rowOff>
    </xdr:from>
    <xdr:to>
      <xdr:col>42</xdr:col>
      <xdr:colOff>619125</xdr:colOff>
      <xdr:row>281</xdr:row>
      <xdr:rowOff>622300</xdr:rowOff>
    </xdr:to>
    <xdr:pic>
      <xdr:nvPicPr>
        <xdr:cNvPr id="340" name="Picture 1" descr="Picture">
          <a:extLst>
            <a:ext uri="{FF2B5EF4-FFF2-40B4-BE49-F238E27FC236}">
              <a16:creationId xmlns:a16="http://schemas.microsoft.com/office/drawing/2014/main" id="{0A87334B-1DD2-1D4E-AA63-EF1CAE073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779825" y="46748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282</xdr:row>
      <xdr:rowOff>12700</xdr:rowOff>
    </xdr:from>
    <xdr:to>
      <xdr:col>42</xdr:col>
      <xdr:colOff>619125</xdr:colOff>
      <xdr:row>282</xdr:row>
      <xdr:rowOff>622300</xdr:rowOff>
    </xdr:to>
    <xdr:pic>
      <xdr:nvPicPr>
        <xdr:cNvPr id="341" name="Picture 1" descr="Picture">
          <a:extLst>
            <a:ext uri="{FF2B5EF4-FFF2-40B4-BE49-F238E27FC236}">
              <a16:creationId xmlns:a16="http://schemas.microsoft.com/office/drawing/2014/main" id="{A31718AA-7A43-4244-8090-5946F9B7C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1779825" y="46951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332</xdr:row>
      <xdr:rowOff>12700</xdr:rowOff>
    </xdr:from>
    <xdr:to>
      <xdr:col>42</xdr:col>
      <xdr:colOff>619125</xdr:colOff>
      <xdr:row>332</xdr:row>
      <xdr:rowOff>622300</xdr:rowOff>
    </xdr:to>
    <xdr:pic>
      <xdr:nvPicPr>
        <xdr:cNvPr id="342" name="Picture 1" descr="Picture">
          <a:extLst>
            <a:ext uri="{FF2B5EF4-FFF2-40B4-BE49-F238E27FC236}">
              <a16:creationId xmlns:a16="http://schemas.microsoft.com/office/drawing/2014/main" id="{CED7E3C7-59C2-BB4E-97EC-2FCB783B2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53657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362</xdr:row>
      <xdr:rowOff>12700</xdr:rowOff>
    </xdr:from>
    <xdr:to>
      <xdr:col>42</xdr:col>
      <xdr:colOff>619125</xdr:colOff>
      <xdr:row>362</xdr:row>
      <xdr:rowOff>622300</xdr:rowOff>
    </xdr:to>
    <xdr:pic>
      <xdr:nvPicPr>
        <xdr:cNvPr id="343" name="Picture 1" descr="Picture">
          <a:extLst>
            <a:ext uri="{FF2B5EF4-FFF2-40B4-BE49-F238E27FC236}">
              <a16:creationId xmlns:a16="http://schemas.microsoft.com/office/drawing/2014/main" id="{F33841A5-3B54-F949-815F-C3352A1E1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1779825" y="56705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333</xdr:row>
      <xdr:rowOff>12700</xdr:rowOff>
    </xdr:from>
    <xdr:to>
      <xdr:col>42</xdr:col>
      <xdr:colOff>619125</xdr:colOff>
      <xdr:row>333</xdr:row>
      <xdr:rowOff>622300</xdr:rowOff>
    </xdr:to>
    <xdr:pic>
      <xdr:nvPicPr>
        <xdr:cNvPr id="344" name="Picture 1" descr="Picture">
          <a:extLst>
            <a:ext uri="{FF2B5EF4-FFF2-40B4-BE49-F238E27FC236}">
              <a16:creationId xmlns:a16="http://schemas.microsoft.com/office/drawing/2014/main" id="{C7EA5E76-BC6F-6949-8E40-1826F0D92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53860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499</xdr:row>
      <xdr:rowOff>12700</xdr:rowOff>
    </xdr:from>
    <xdr:to>
      <xdr:col>42</xdr:col>
      <xdr:colOff>619125</xdr:colOff>
      <xdr:row>499</xdr:row>
      <xdr:rowOff>622300</xdr:rowOff>
    </xdr:to>
    <xdr:pic>
      <xdr:nvPicPr>
        <xdr:cNvPr id="345" name="Picture 1" descr="Picture">
          <a:extLst>
            <a:ext uri="{FF2B5EF4-FFF2-40B4-BE49-F238E27FC236}">
              <a16:creationId xmlns:a16="http://schemas.microsoft.com/office/drawing/2014/main" id="{99C531B3-0E48-1D4A-B0C5-A9FE42D89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1779825" y="82308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440</xdr:row>
      <xdr:rowOff>12700</xdr:rowOff>
    </xdr:from>
    <xdr:to>
      <xdr:col>42</xdr:col>
      <xdr:colOff>619125</xdr:colOff>
      <xdr:row>440</xdr:row>
      <xdr:rowOff>622300</xdr:rowOff>
    </xdr:to>
    <xdr:pic>
      <xdr:nvPicPr>
        <xdr:cNvPr id="346" name="Picture 1" descr="Picture">
          <a:extLst>
            <a:ext uri="{FF2B5EF4-FFF2-40B4-BE49-F238E27FC236}">
              <a16:creationId xmlns:a16="http://schemas.microsoft.com/office/drawing/2014/main" id="{15291CC0-5802-3142-82F7-309AF518D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779825" y="80886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438</xdr:row>
      <xdr:rowOff>12700</xdr:rowOff>
    </xdr:from>
    <xdr:to>
      <xdr:col>42</xdr:col>
      <xdr:colOff>619125</xdr:colOff>
      <xdr:row>438</xdr:row>
      <xdr:rowOff>622300</xdr:rowOff>
    </xdr:to>
    <xdr:pic>
      <xdr:nvPicPr>
        <xdr:cNvPr id="347" name="Picture 1" descr="Picture">
          <a:extLst>
            <a:ext uri="{FF2B5EF4-FFF2-40B4-BE49-F238E27FC236}">
              <a16:creationId xmlns:a16="http://schemas.microsoft.com/office/drawing/2014/main" id="{F3386CA2-7619-DB43-A524-D67418148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80479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334</xdr:row>
      <xdr:rowOff>12700</xdr:rowOff>
    </xdr:from>
    <xdr:to>
      <xdr:col>42</xdr:col>
      <xdr:colOff>619125</xdr:colOff>
      <xdr:row>334</xdr:row>
      <xdr:rowOff>622300</xdr:rowOff>
    </xdr:to>
    <xdr:pic>
      <xdr:nvPicPr>
        <xdr:cNvPr id="348" name="Picture 1" descr="Picture">
          <a:extLst>
            <a:ext uri="{FF2B5EF4-FFF2-40B4-BE49-F238E27FC236}">
              <a16:creationId xmlns:a16="http://schemas.microsoft.com/office/drawing/2014/main" id="{613DF2C4-298E-9740-BF5E-3B48B32D6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1779825" y="70726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439</xdr:row>
      <xdr:rowOff>12700</xdr:rowOff>
    </xdr:from>
    <xdr:to>
      <xdr:col>42</xdr:col>
      <xdr:colOff>619125</xdr:colOff>
      <xdr:row>439</xdr:row>
      <xdr:rowOff>622300</xdr:rowOff>
    </xdr:to>
    <xdr:pic>
      <xdr:nvPicPr>
        <xdr:cNvPr id="349" name="Picture 1" descr="Picture">
          <a:extLst>
            <a:ext uri="{FF2B5EF4-FFF2-40B4-BE49-F238E27FC236}">
              <a16:creationId xmlns:a16="http://schemas.microsoft.com/office/drawing/2014/main" id="{4B80AF34-CB02-394D-BFA9-EE7E509FE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779825" y="80683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306</xdr:row>
      <xdr:rowOff>12700</xdr:rowOff>
    </xdr:from>
    <xdr:to>
      <xdr:col>42</xdr:col>
      <xdr:colOff>619125</xdr:colOff>
      <xdr:row>306</xdr:row>
      <xdr:rowOff>622300</xdr:rowOff>
    </xdr:to>
    <xdr:pic>
      <xdr:nvPicPr>
        <xdr:cNvPr id="350" name="Picture 1" descr="Picture">
          <a:extLst>
            <a:ext uri="{FF2B5EF4-FFF2-40B4-BE49-F238E27FC236}">
              <a16:creationId xmlns:a16="http://schemas.microsoft.com/office/drawing/2014/main" id="{8DD39015-374E-8C49-9A09-7843BC219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1779825" y="49999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307</xdr:row>
      <xdr:rowOff>12700</xdr:rowOff>
    </xdr:from>
    <xdr:to>
      <xdr:col>42</xdr:col>
      <xdr:colOff>619125</xdr:colOff>
      <xdr:row>307</xdr:row>
      <xdr:rowOff>622300</xdr:rowOff>
    </xdr:to>
    <xdr:pic>
      <xdr:nvPicPr>
        <xdr:cNvPr id="351" name="Picture 1" descr="Picture">
          <a:extLst>
            <a:ext uri="{FF2B5EF4-FFF2-40B4-BE49-F238E27FC236}">
              <a16:creationId xmlns:a16="http://schemas.microsoft.com/office/drawing/2014/main" id="{7E2EFFB4-55E4-6A4F-A0EC-E458D72FC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1779825" y="50203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363</xdr:row>
      <xdr:rowOff>12700</xdr:rowOff>
    </xdr:from>
    <xdr:to>
      <xdr:col>42</xdr:col>
      <xdr:colOff>619125</xdr:colOff>
      <xdr:row>363</xdr:row>
      <xdr:rowOff>622300</xdr:rowOff>
    </xdr:to>
    <xdr:pic>
      <xdr:nvPicPr>
        <xdr:cNvPr id="352" name="Picture 1" descr="Picture">
          <a:extLst>
            <a:ext uri="{FF2B5EF4-FFF2-40B4-BE49-F238E27FC236}">
              <a16:creationId xmlns:a16="http://schemas.microsoft.com/office/drawing/2014/main" id="{7B19FAD3-6A97-AC40-AA6D-453A6ED31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56908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396</xdr:row>
      <xdr:rowOff>12700</xdr:rowOff>
    </xdr:from>
    <xdr:to>
      <xdr:col>42</xdr:col>
      <xdr:colOff>619125</xdr:colOff>
      <xdr:row>396</xdr:row>
      <xdr:rowOff>622300</xdr:rowOff>
    </xdr:to>
    <xdr:pic>
      <xdr:nvPicPr>
        <xdr:cNvPr id="353" name="Picture 1" descr="Picture">
          <a:extLst>
            <a:ext uri="{FF2B5EF4-FFF2-40B4-BE49-F238E27FC236}">
              <a16:creationId xmlns:a16="http://schemas.microsoft.com/office/drawing/2014/main" id="{DC3B1E87-4FB6-2642-B941-BA9FBCADC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1779825" y="59956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364</xdr:row>
      <xdr:rowOff>12700</xdr:rowOff>
    </xdr:from>
    <xdr:to>
      <xdr:col>42</xdr:col>
      <xdr:colOff>619125</xdr:colOff>
      <xdr:row>364</xdr:row>
      <xdr:rowOff>622300</xdr:rowOff>
    </xdr:to>
    <xdr:pic>
      <xdr:nvPicPr>
        <xdr:cNvPr id="354" name="Picture 1" descr="Picture">
          <a:extLst>
            <a:ext uri="{FF2B5EF4-FFF2-40B4-BE49-F238E27FC236}">
              <a16:creationId xmlns:a16="http://schemas.microsoft.com/office/drawing/2014/main" id="{7C61C611-A6A2-0E4C-8C74-EE058A5D7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57111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429</xdr:row>
      <xdr:rowOff>12700</xdr:rowOff>
    </xdr:from>
    <xdr:to>
      <xdr:col>42</xdr:col>
      <xdr:colOff>619125</xdr:colOff>
      <xdr:row>429</xdr:row>
      <xdr:rowOff>622300</xdr:rowOff>
    </xdr:to>
    <xdr:pic>
      <xdr:nvPicPr>
        <xdr:cNvPr id="355" name="Picture 1" descr="Picture">
          <a:extLst>
            <a:ext uri="{FF2B5EF4-FFF2-40B4-BE49-F238E27FC236}">
              <a16:creationId xmlns:a16="http://schemas.microsoft.com/office/drawing/2014/main" id="{A175446E-DFE1-DF4A-B3DB-F72BC3609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62191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446</xdr:row>
      <xdr:rowOff>12700</xdr:rowOff>
    </xdr:from>
    <xdr:to>
      <xdr:col>42</xdr:col>
      <xdr:colOff>619125</xdr:colOff>
      <xdr:row>446</xdr:row>
      <xdr:rowOff>622300</xdr:rowOff>
    </xdr:to>
    <xdr:pic>
      <xdr:nvPicPr>
        <xdr:cNvPr id="356" name="Picture 1" descr="Picture">
          <a:extLst>
            <a:ext uri="{FF2B5EF4-FFF2-40B4-BE49-F238E27FC236}">
              <a16:creationId xmlns:a16="http://schemas.microsoft.com/office/drawing/2014/main" id="{FAAB7934-C0E9-D24A-B9F9-C5341C25B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1779825" y="81699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447</xdr:row>
      <xdr:rowOff>12700</xdr:rowOff>
    </xdr:from>
    <xdr:to>
      <xdr:col>42</xdr:col>
      <xdr:colOff>619125</xdr:colOff>
      <xdr:row>447</xdr:row>
      <xdr:rowOff>622300</xdr:rowOff>
    </xdr:to>
    <xdr:pic>
      <xdr:nvPicPr>
        <xdr:cNvPr id="357" name="Picture 1" descr="Picture">
          <a:extLst>
            <a:ext uri="{FF2B5EF4-FFF2-40B4-BE49-F238E27FC236}">
              <a16:creationId xmlns:a16="http://schemas.microsoft.com/office/drawing/2014/main" id="{14275F8B-5748-CF4E-91A9-9F1E5737E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1779825" y="81902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448</xdr:row>
      <xdr:rowOff>12700</xdr:rowOff>
    </xdr:from>
    <xdr:to>
      <xdr:col>42</xdr:col>
      <xdr:colOff>619125</xdr:colOff>
      <xdr:row>448</xdr:row>
      <xdr:rowOff>622300</xdr:rowOff>
    </xdr:to>
    <xdr:pic>
      <xdr:nvPicPr>
        <xdr:cNvPr id="358" name="Picture 1" descr="Picture">
          <a:extLst>
            <a:ext uri="{FF2B5EF4-FFF2-40B4-BE49-F238E27FC236}">
              <a16:creationId xmlns:a16="http://schemas.microsoft.com/office/drawing/2014/main" id="{677172B8-05A6-AF49-A6C5-176A0C092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63207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449</xdr:row>
      <xdr:rowOff>12700</xdr:rowOff>
    </xdr:from>
    <xdr:to>
      <xdr:col>42</xdr:col>
      <xdr:colOff>619125</xdr:colOff>
      <xdr:row>449</xdr:row>
      <xdr:rowOff>622300</xdr:rowOff>
    </xdr:to>
    <xdr:pic>
      <xdr:nvPicPr>
        <xdr:cNvPr id="359" name="Picture 1" descr="Picture">
          <a:extLst>
            <a:ext uri="{FF2B5EF4-FFF2-40B4-BE49-F238E27FC236}">
              <a16:creationId xmlns:a16="http://schemas.microsoft.com/office/drawing/2014/main" id="{E3142A46-6A0B-554B-8D4C-40F373C3C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63411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419</xdr:row>
      <xdr:rowOff>12700</xdr:rowOff>
    </xdr:from>
    <xdr:to>
      <xdr:col>42</xdr:col>
      <xdr:colOff>619125</xdr:colOff>
      <xdr:row>419</xdr:row>
      <xdr:rowOff>622300</xdr:rowOff>
    </xdr:to>
    <xdr:pic>
      <xdr:nvPicPr>
        <xdr:cNvPr id="360" name="Picture 1" descr="Picture">
          <a:extLst>
            <a:ext uri="{FF2B5EF4-FFF2-40B4-BE49-F238E27FC236}">
              <a16:creationId xmlns:a16="http://schemas.microsoft.com/office/drawing/2014/main" id="{4F7EE427-B4BD-AE4A-B237-FBF36E46F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1779825" y="78041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405</xdr:row>
      <xdr:rowOff>12700</xdr:rowOff>
    </xdr:from>
    <xdr:to>
      <xdr:col>42</xdr:col>
      <xdr:colOff>619125</xdr:colOff>
      <xdr:row>405</xdr:row>
      <xdr:rowOff>622300</xdr:rowOff>
    </xdr:to>
    <xdr:pic>
      <xdr:nvPicPr>
        <xdr:cNvPr id="361" name="Picture 1" descr="Picture">
          <a:extLst>
            <a:ext uri="{FF2B5EF4-FFF2-40B4-BE49-F238E27FC236}">
              <a16:creationId xmlns:a16="http://schemas.microsoft.com/office/drawing/2014/main" id="{29E3132D-35F5-094A-81E5-9B61BDD51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1779825" y="75806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541</xdr:row>
      <xdr:rowOff>12700</xdr:rowOff>
    </xdr:from>
    <xdr:to>
      <xdr:col>42</xdr:col>
      <xdr:colOff>619125</xdr:colOff>
      <xdr:row>541</xdr:row>
      <xdr:rowOff>622300</xdr:rowOff>
    </xdr:to>
    <xdr:pic>
      <xdr:nvPicPr>
        <xdr:cNvPr id="362" name="Picture 1" descr="Picture">
          <a:extLst>
            <a:ext uri="{FF2B5EF4-FFF2-40B4-BE49-F238E27FC236}">
              <a16:creationId xmlns:a16="http://schemas.microsoft.com/office/drawing/2014/main" id="{5BCD74B7-8CA2-5841-8680-AAD5C23C5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779825" y="86372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542</xdr:row>
      <xdr:rowOff>12700</xdr:rowOff>
    </xdr:from>
    <xdr:to>
      <xdr:col>42</xdr:col>
      <xdr:colOff>619125</xdr:colOff>
      <xdr:row>542</xdr:row>
      <xdr:rowOff>622300</xdr:rowOff>
    </xdr:to>
    <xdr:pic>
      <xdr:nvPicPr>
        <xdr:cNvPr id="363" name="Picture 1" descr="Picture">
          <a:extLst>
            <a:ext uri="{FF2B5EF4-FFF2-40B4-BE49-F238E27FC236}">
              <a16:creationId xmlns:a16="http://schemas.microsoft.com/office/drawing/2014/main" id="{07D4BE30-2C3E-834E-808E-37866CDB4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779825" y="86575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414</xdr:row>
      <xdr:rowOff>12700</xdr:rowOff>
    </xdr:from>
    <xdr:to>
      <xdr:col>42</xdr:col>
      <xdr:colOff>619125</xdr:colOff>
      <xdr:row>414</xdr:row>
      <xdr:rowOff>622300</xdr:rowOff>
    </xdr:to>
    <xdr:pic>
      <xdr:nvPicPr>
        <xdr:cNvPr id="364" name="Picture 1" descr="Picture">
          <a:extLst>
            <a:ext uri="{FF2B5EF4-FFF2-40B4-BE49-F238E27FC236}">
              <a16:creationId xmlns:a16="http://schemas.microsoft.com/office/drawing/2014/main" id="{E4382958-8C73-A446-A669-4C34D75B7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779825" y="77025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415</xdr:row>
      <xdr:rowOff>12700</xdr:rowOff>
    </xdr:from>
    <xdr:to>
      <xdr:col>42</xdr:col>
      <xdr:colOff>619125</xdr:colOff>
      <xdr:row>415</xdr:row>
      <xdr:rowOff>622300</xdr:rowOff>
    </xdr:to>
    <xdr:pic>
      <xdr:nvPicPr>
        <xdr:cNvPr id="365" name="Picture 1" descr="Picture">
          <a:extLst>
            <a:ext uri="{FF2B5EF4-FFF2-40B4-BE49-F238E27FC236}">
              <a16:creationId xmlns:a16="http://schemas.microsoft.com/office/drawing/2014/main" id="{009D20B5-C897-A949-8292-3931ED2AD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779825" y="77228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393</xdr:row>
      <xdr:rowOff>12700</xdr:rowOff>
    </xdr:from>
    <xdr:to>
      <xdr:col>42</xdr:col>
      <xdr:colOff>619125</xdr:colOff>
      <xdr:row>393</xdr:row>
      <xdr:rowOff>622300</xdr:rowOff>
    </xdr:to>
    <xdr:pic>
      <xdr:nvPicPr>
        <xdr:cNvPr id="366" name="Picture 1" descr="Picture">
          <a:extLst>
            <a:ext uri="{FF2B5EF4-FFF2-40B4-BE49-F238E27FC236}">
              <a16:creationId xmlns:a16="http://schemas.microsoft.com/office/drawing/2014/main" id="{688E2941-95D2-5641-B4D0-5DDF0D569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1779825" y="59550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395</xdr:row>
      <xdr:rowOff>12700</xdr:rowOff>
    </xdr:from>
    <xdr:to>
      <xdr:col>42</xdr:col>
      <xdr:colOff>619125</xdr:colOff>
      <xdr:row>395</xdr:row>
      <xdr:rowOff>622300</xdr:rowOff>
    </xdr:to>
    <xdr:pic>
      <xdr:nvPicPr>
        <xdr:cNvPr id="367" name="Picture 1" descr="Picture">
          <a:extLst>
            <a:ext uri="{FF2B5EF4-FFF2-40B4-BE49-F238E27FC236}">
              <a16:creationId xmlns:a16="http://schemas.microsoft.com/office/drawing/2014/main" id="{D07A3F59-D553-9143-868E-1B467B230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1779825" y="59753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347</xdr:row>
      <xdr:rowOff>12700</xdr:rowOff>
    </xdr:from>
    <xdr:to>
      <xdr:col>42</xdr:col>
      <xdr:colOff>619125</xdr:colOff>
      <xdr:row>347</xdr:row>
      <xdr:rowOff>622300</xdr:rowOff>
    </xdr:to>
    <xdr:pic>
      <xdr:nvPicPr>
        <xdr:cNvPr id="368" name="Picture 1" descr="Picture">
          <a:extLst>
            <a:ext uri="{FF2B5EF4-FFF2-40B4-BE49-F238E27FC236}">
              <a16:creationId xmlns:a16="http://schemas.microsoft.com/office/drawing/2014/main" id="{CC3CC412-CA1E-7B4A-8EC1-BE823A0E1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779825" y="71335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349</xdr:row>
      <xdr:rowOff>12700</xdr:rowOff>
    </xdr:from>
    <xdr:to>
      <xdr:col>42</xdr:col>
      <xdr:colOff>619125</xdr:colOff>
      <xdr:row>349</xdr:row>
      <xdr:rowOff>622300</xdr:rowOff>
    </xdr:to>
    <xdr:pic>
      <xdr:nvPicPr>
        <xdr:cNvPr id="369" name="Picture 1" descr="Picture">
          <a:extLst>
            <a:ext uri="{FF2B5EF4-FFF2-40B4-BE49-F238E27FC236}">
              <a16:creationId xmlns:a16="http://schemas.microsoft.com/office/drawing/2014/main" id="{B77B0B27-247D-A84A-9E14-9721044A1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1779825" y="71742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351</xdr:row>
      <xdr:rowOff>12700</xdr:rowOff>
    </xdr:from>
    <xdr:to>
      <xdr:col>42</xdr:col>
      <xdr:colOff>619125</xdr:colOff>
      <xdr:row>351</xdr:row>
      <xdr:rowOff>622300</xdr:rowOff>
    </xdr:to>
    <xdr:pic>
      <xdr:nvPicPr>
        <xdr:cNvPr id="370" name="Picture 1" descr="Picture">
          <a:extLst>
            <a:ext uri="{FF2B5EF4-FFF2-40B4-BE49-F238E27FC236}">
              <a16:creationId xmlns:a16="http://schemas.microsoft.com/office/drawing/2014/main" id="{AF23AA50-7A24-664F-9322-D27AAB38A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1779825" y="72148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350</xdr:row>
      <xdr:rowOff>12700</xdr:rowOff>
    </xdr:from>
    <xdr:to>
      <xdr:col>42</xdr:col>
      <xdr:colOff>619125</xdr:colOff>
      <xdr:row>350</xdr:row>
      <xdr:rowOff>622300</xdr:rowOff>
    </xdr:to>
    <xdr:pic>
      <xdr:nvPicPr>
        <xdr:cNvPr id="371" name="Picture 1" descr="Picture">
          <a:extLst>
            <a:ext uri="{FF2B5EF4-FFF2-40B4-BE49-F238E27FC236}">
              <a16:creationId xmlns:a16="http://schemas.microsoft.com/office/drawing/2014/main" id="{A851CD26-7F00-D045-897E-EB7C76B84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779825" y="71945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353</xdr:row>
      <xdr:rowOff>12700</xdr:rowOff>
    </xdr:from>
    <xdr:to>
      <xdr:col>42</xdr:col>
      <xdr:colOff>619125</xdr:colOff>
      <xdr:row>353</xdr:row>
      <xdr:rowOff>622300</xdr:rowOff>
    </xdr:to>
    <xdr:pic>
      <xdr:nvPicPr>
        <xdr:cNvPr id="372" name="Picture 1" descr="Picture">
          <a:extLst>
            <a:ext uri="{FF2B5EF4-FFF2-40B4-BE49-F238E27FC236}">
              <a16:creationId xmlns:a16="http://schemas.microsoft.com/office/drawing/2014/main" id="{1A3ED7E5-B993-284B-88DD-4A816DFF1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779825" y="72555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530</xdr:row>
      <xdr:rowOff>12700</xdr:rowOff>
    </xdr:from>
    <xdr:to>
      <xdr:col>42</xdr:col>
      <xdr:colOff>619125</xdr:colOff>
      <xdr:row>530</xdr:row>
      <xdr:rowOff>622300</xdr:rowOff>
    </xdr:to>
    <xdr:pic>
      <xdr:nvPicPr>
        <xdr:cNvPr id="373" name="Picture 1" descr="Picture">
          <a:extLst>
            <a:ext uri="{FF2B5EF4-FFF2-40B4-BE49-F238E27FC236}">
              <a16:creationId xmlns:a16="http://schemas.microsoft.com/office/drawing/2014/main" id="{EB5CCBE1-3AAC-C349-881E-CDB14D2FC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1779825" y="84137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382</xdr:row>
      <xdr:rowOff>12700</xdr:rowOff>
    </xdr:from>
    <xdr:to>
      <xdr:col>42</xdr:col>
      <xdr:colOff>619125</xdr:colOff>
      <xdr:row>382</xdr:row>
      <xdr:rowOff>622300</xdr:rowOff>
    </xdr:to>
    <xdr:pic>
      <xdr:nvPicPr>
        <xdr:cNvPr id="374" name="Picture 1" descr="Picture">
          <a:extLst>
            <a:ext uri="{FF2B5EF4-FFF2-40B4-BE49-F238E27FC236}">
              <a16:creationId xmlns:a16="http://schemas.microsoft.com/office/drawing/2014/main" id="{CBEE58F7-EDA2-2040-9F33-42672B65C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74587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313</xdr:row>
      <xdr:rowOff>12700</xdr:rowOff>
    </xdr:from>
    <xdr:to>
      <xdr:col>42</xdr:col>
      <xdr:colOff>619125</xdr:colOff>
      <xdr:row>313</xdr:row>
      <xdr:rowOff>622300</xdr:rowOff>
    </xdr:to>
    <xdr:pic>
      <xdr:nvPicPr>
        <xdr:cNvPr id="375" name="Picture 1" descr="Picture">
          <a:extLst>
            <a:ext uri="{FF2B5EF4-FFF2-40B4-BE49-F238E27FC236}">
              <a16:creationId xmlns:a16="http://schemas.microsoft.com/office/drawing/2014/main" id="{2C585DFC-ACEF-B747-9A4C-12BC01E0C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779825" y="50812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284</xdr:row>
      <xdr:rowOff>12700</xdr:rowOff>
    </xdr:from>
    <xdr:to>
      <xdr:col>42</xdr:col>
      <xdr:colOff>619125</xdr:colOff>
      <xdr:row>284</xdr:row>
      <xdr:rowOff>622300</xdr:rowOff>
    </xdr:to>
    <xdr:pic>
      <xdr:nvPicPr>
        <xdr:cNvPr id="376" name="Picture 1" descr="Picture">
          <a:extLst>
            <a:ext uri="{FF2B5EF4-FFF2-40B4-BE49-F238E27FC236}">
              <a16:creationId xmlns:a16="http://schemas.microsoft.com/office/drawing/2014/main" id="{64F44E08-3238-854E-AE68-03F084902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779825" y="47155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500</xdr:row>
      <xdr:rowOff>12700</xdr:rowOff>
    </xdr:from>
    <xdr:to>
      <xdr:col>42</xdr:col>
      <xdr:colOff>619125</xdr:colOff>
      <xdr:row>500</xdr:row>
      <xdr:rowOff>622300</xdr:rowOff>
    </xdr:to>
    <xdr:pic>
      <xdr:nvPicPr>
        <xdr:cNvPr id="377" name="Picture 1" descr="Picture">
          <a:extLst>
            <a:ext uri="{FF2B5EF4-FFF2-40B4-BE49-F238E27FC236}">
              <a16:creationId xmlns:a16="http://schemas.microsoft.com/office/drawing/2014/main" id="{D90A0E98-BA23-DC4E-9933-A70D58AF7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779825" y="65239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430</xdr:row>
      <xdr:rowOff>12700</xdr:rowOff>
    </xdr:from>
    <xdr:to>
      <xdr:col>42</xdr:col>
      <xdr:colOff>619125</xdr:colOff>
      <xdr:row>430</xdr:row>
      <xdr:rowOff>622300</xdr:rowOff>
    </xdr:to>
    <xdr:pic>
      <xdr:nvPicPr>
        <xdr:cNvPr id="378" name="Picture 1" descr="Picture">
          <a:extLst>
            <a:ext uri="{FF2B5EF4-FFF2-40B4-BE49-F238E27FC236}">
              <a16:creationId xmlns:a16="http://schemas.microsoft.com/office/drawing/2014/main" id="{B7594CB0-1867-A345-B2DA-FA4FC7607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779825" y="79260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445</xdr:row>
      <xdr:rowOff>12700</xdr:rowOff>
    </xdr:from>
    <xdr:to>
      <xdr:col>42</xdr:col>
      <xdr:colOff>619125</xdr:colOff>
      <xdr:row>445</xdr:row>
      <xdr:rowOff>622300</xdr:rowOff>
    </xdr:to>
    <xdr:pic>
      <xdr:nvPicPr>
        <xdr:cNvPr id="379" name="Picture 1" descr="Picture">
          <a:extLst>
            <a:ext uri="{FF2B5EF4-FFF2-40B4-BE49-F238E27FC236}">
              <a16:creationId xmlns:a16="http://schemas.microsoft.com/office/drawing/2014/main" id="{0E1E3360-EEDB-7440-A2BB-7D578CB02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81495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520</xdr:row>
      <xdr:rowOff>12700</xdr:rowOff>
    </xdr:from>
    <xdr:to>
      <xdr:col>42</xdr:col>
      <xdr:colOff>619125</xdr:colOff>
      <xdr:row>520</xdr:row>
      <xdr:rowOff>622300</xdr:rowOff>
    </xdr:to>
    <xdr:pic>
      <xdr:nvPicPr>
        <xdr:cNvPr id="380" name="Picture 1" descr="Picture">
          <a:extLst>
            <a:ext uri="{FF2B5EF4-FFF2-40B4-BE49-F238E27FC236}">
              <a16:creationId xmlns:a16="http://schemas.microsoft.com/office/drawing/2014/main" id="{DEE5CC0A-3205-EC46-ADA8-7386CC246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779825" y="67678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14288</xdr:colOff>
      <xdr:row>398</xdr:row>
      <xdr:rowOff>12700</xdr:rowOff>
    </xdr:from>
    <xdr:to>
      <xdr:col>42</xdr:col>
      <xdr:colOff>595313</xdr:colOff>
      <xdr:row>398</xdr:row>
      <xdr:rowOff>622300</xdr:rowOff>
    </xdr:to>
    <xdr:pic>
      <xdr:nvPicPr>
        <xdr:cNvPr id="381" name="Picture 1" descr="Picture">
          <a:extLst>
            <a:ext uri="{FF2B5EF4-FFF2-40B4-BE49-F238E27FC236}">
              <a16:creationId xmlns:a16="http://schemas.microsoft.com/office/drawing/2014/main" id="{133981BE-D054-F748-9E79-A7AF2649D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41784588" y="60159900"/>
          <a:ext cx="581025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416</xdr:row>
      <xdr:rowOff>12700</xdr:rowOff>
    </xdr:from>
    <xdr:to>
      <xdr:col>42</xdr:col>
      <xdr:colOff>619125</xdr:colOff>
      <xdr:row>416</xdr:row>
      <xdr:rowOff>622300</xdr:rowOff>
    </xdr:to>
    <xdr:pic>
      <xdr:nvPicPr>
        <xdr:cNvPr id="382" name="Picture 1" descr="Picture">
          <a:extLst>
            <a:ext uri="{FF2B5EF4-FFF2-40B4-BE49-F238E27FC236}">
              <a16:creationId xmlns:a16="http://schemas.microsoft.com/office/drawing/2014/main" id="{9E6BFC6E-D681-F748-BFC4-2D00BF4B8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779825" y="77431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314</xdr:row>
      <xdr:rowOff>12700</xdr:rowOff>
    </xdr:from>
    <xdr:to>
      <xdr:col>42</xdr:col>
      <xdr:colOff>619125</xdr:colOff>
      <xdr:row>314</xdr:row>
      <xdr:rowOff>622300</xdr:rowOff>
    </xdr:to>
    <xdr:pic>
      <xdr:nvPicPr>
        <xdr:cNvPr id="383" name="Picture 1" descr="Picture">
          <a:extLst>
            <a:ext uri="{FF2B5EF4-FFF2-40B4-BE49-F238E27FC236}">
              <a16:creationId xmlns:a16="http://schemas.microsoft.com/office/drawing/2014/main" id="{746B3CE9-044B-5948-9DC7-A5CAAB063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779825" y="51015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444</xdr:row>
      <xdr:rowOff>12700</xdr:rowOff>
    </xdr:from>
    <xdr:to>
      <xdr:col>42</xdr:col>
      <xdr:colOff>619125</xdr:colOff>
      <xdr:row>444</xdr:row>
      <xdr:rowOff>622300</xdr:rowOff>
    </xdr:to>
    <xdr:pic>
      <xdr:nvPicPr>
        <xdr:cNvPr id="384" name="Picture 1" descr="Picture">
          <a:extLst>
            <a:ext uri="{FF2B5EF4-FFF2-40B4-BE49-F238E27FC236}">
              <a16:creationId xmlns:a16="http://schemas.microsoft.com/office/drawing/2014/main" id="{947A5CDF-5CB2-1A44-A52C-8B30B6BD3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779825" y="81292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443</xdr:row>
      <xdr:rowOff>12700</xdr:rowOff>
    </xdr:from>
    <xdr:to>
      <xdr:col>42</xdr:col>
      <xdr:colOff>619125</xdr:colOff>
      <xdr:row>443</xdr:row>
      <xdr:rowOff>622300</xdr:rowOff>
    </xdr:to>
    <xdr:pic>
      <xdr:nvPicPr>
        <xdr:cNvPr id="385" name="Picture 1" descr="Picture">
          <a:extLst>
            <a:ext uri="{FF2B5EF4-FFF2-40B4-BE49-F238E27FC236}">
              <a16:creationId xmlns:a16="http://schemas.microsoft.com/office/drawing/2014/main" id="{AB1BBC6D-7076-4841-BDF4-33EA9472F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779825" y="81089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366</xdr:row>
      <xdr:rowOff>12700</xdr:rowOff>
    </xdr:from>
    <xdr:to>
      <xdr:col>42</xdr:col>
      <xdr:colOff>619125</xdr:colOff>
      <xdr:row>366</xdr:row>
      <xdr:rowOff>622300</xdr:rowOff>
    </xdr:to>
    <xdr:pic>
      <xdr:nvPicPr>
        <xdr:cNvPr id="386" name="Picture 1" descr="Picture">
          <a:extLst>
            <a:ext uri="{FF2B5EF4-FFF2-40B4-BE49-F238E27FC236}">
              <a16:creationId xmlns:a16="http://schemas.microsoft.com/office/drawing/2014/main" id="{7FE9AE4D-C7F7-2B47-9CE8-26D6650BB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779825" y="73164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497</xdr:row>
      <xdr:rowOff>12700</xdr:rowOff>
    </xdr:from>
    <xdr:to>
      <xdr:col>42</xdr:col>
      <xdr:colOff>619125</xdr:colOff>
      <xdr:row>497</xdr:row>
      <xdr:rowOff>622300</xdr:rowOff>
    </xdr:to>
    <xdr:pic>
      <xdr:nvPicPr>
        <xdr:cNvPr id="387" name="Picture 1" descr="Picture">
          <a:extLst>
            <a:ext uri="{FF2B5EF4-FFF2-40B4-BE49-F238E27FC236}">
              <a16:creationId xmlns:a16="http://schemas.microsoft.com/office/drawing/2014/main" id="{4D7A8252-5BB6-2F4F-9538-344D4243F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1779825" y="64833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498</xdr:row>
      <xdr:rowOff>12700</xdr:rowOff>
    </xdr:from>
    <xdr:to>
      <xdr:col>42</xdr:col>
      <xdr:colOff>619125</xdr:colOff>
      <xdr:row>498</xdr:row>
      <xdr:rowOff>622300</xdr:rowOff>
    </xdr:to>
    <xdr:pic>
      <xdr:nvPicPr>
        <xdr:cNvPr id="388" name="Picture 1" descr="Picture">
          <a:extLst>
            <a:ext uri="{FF2B5EF4-FFF2-40B4-BE49-F238E27FC236}">
              <a16:creationId xmlns:a16="http://schemas.microsoft.com/office/drawing/2014/main" id="{CD43BCD8-E09C-7F41-8C01-1ADE60EBF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1779825" y="65036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518</xdr:row>
      <xdr:rowOff>12700</xdr:rowOff>
    </xdr:from>
    <xdr:to>
      <xdr:col>42</xdr:col>
      <xdr:colOff>619125</xdr:colOff>
      <xdr:row>518</xdr:row>
      <xdr:rowOff>622300</xdr:rowOff>
    </xdr:to>
    <xdr:pic>
      <xdr:nvPicPr>
        <xdr:cNvPr id="389" name="Picture 1" descr="Picture">
          <a:extLst>
            <a:ext uri="{FF2B5EF4-FFF2-40B4-BE49-F238E27FC236}">
              <a16:creationId xmlns:a16="http://schemas.microsoft.com/office/drawing/2014/main" id="{B5B65004-8209-8D41-94ED-6A4D6F61E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779825" y="67271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519</xdr:row>
      <xdr:rowOff>12700</xdr:rowOff>
    </xdr:from>
    <xdr:to>
      <xdr:col>42</xdr:col>
      <xdr:colOff>619125</xdr:colOff>
      <xdr:row>519</xdr:row>
      <xdr:rowOff>622300</xdr:rowOff>
    </xdr:to>
    <xdr:pic>
      <xdr:nvPicPr>
        <xdr:cNvPr id="390" name="Picture 1" descr="Picture">
          <a:extLst>
            <a:ext uri="{FF2B5EF4-FFF2-40B4-BE49-F238E27FC236}">
              <a16:creationId xmlns:a16="http://schemas.microsoft.com/office/drawing/2014/main" id="{43BF5EF1-813E-C145-9FED-F8F9E1D38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779825" y="67475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14288</xdr:colOff>
      <xdr:row>385</xdr:row>
      <xdr:rowOff>12700</xdr:rowOff>
    </xdr:from>
    <xdr:to>
      <xdr:col>42</xdr:col>
      <xdr:colOff>595313</xdr:colOff>
      <xdr:row>385</xdr:row>
      <xdr:rowOff>622300</xdr:rowOff>
    </xdr:to>
    <xdr:pic>
      <xdr:nvPicPr>
        <xdr:cNvPr id="391" name="Picture 1" descr="Picture">
          <a:extLst>
            <a:ext uri="{FF2B5EF4-FFF2-40B4-BE49-F238E27FC236}">
              <a16:creationId xmlns:a16="http://schemas.microsoft.com/office/drawing/2014/main" id="{393577AC-0BFB-3F40-8AB2-AFAAFC89E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41784588" y="74790300"/>
          <a:ext cx="581025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436</xdr:row>
      <xdr:rowOff>12700</xdr:rowOff>
    </xdr:from>
    <xdr:to>
      <xdr:col>42</xdr:col>
      <xdr:colOff>619125</xdr:colOff>
      <xdr:row>436</xdr:row>
      <xdr:rowOff>622300</xdr:rowOff>
    </xdr:to>
    <xdr:pic>
      <xdr:nvPicPr>
        <xdr:cNvPr id="392" name="Picture 1" descr="Picture">
          <a:extLst>
            <a:ext uri="{FF2B5EF4-FFF2-40B4-BE49-F238E27FC236}">
              <a16:creationId xmlns:a16="http://schemas.microsoft.com/office/drawing/2014/main" id="{AAE332CC-2991-EF4F-948F-4DBB5C02E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779825" y="80073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437</xdr:row>
      <xdr:rowOff>12700</xdr:rowOff>
    </xdr:from>
    <xdr:to>
      <xdr:col>42</xdr:col>
      <xdr:colOff>619125</xdr:colOff>
      <xdr:row>437</xdr:row>
      <xdr:rowOff>622300</xdr:rowOff>
    </xdr:to>
    <xdr:pic>
      <xdr:nvPicPr>
        <xdr:cNvPr id="393" name="Picture 1" descr="Picture">
          <a:extLst>
            <a:ext uri="{FF2B5EF4-FFF2-40B4-BE49-F238E27FC236}">
              <a16:creationId xmlns:a16="http://schemas.microsoft.com/office/drawing/2014/main" id="{4FB09C36-D6A8-5F4C-8E54-9F9F681C0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779825" y="80276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528</xdr:row>
      <xdr:rowOff>12700</xdr:rowOff>
    </xdr:from>
    <xdr:to>
      <xdr:col>42</xdr:col>
      <xdr:colOff>619125</xdr:colOff>
      <xdr:row>528</xdr:row>
      <xdr:rowOff>622300</xdr:rowOff>
    </xdr:to>
    <xdr:pic>
      <xdr:nvPicPr>
        <xdr:cNvPr id="394" name="Picture 1" descr="Picture">
          <a:extLst>
            <a:ext uri="{FF2B5EF4-FFF2-40B4-BE49-F238E27FC236}">
              <a16:creationId xmlns:a16="http://schemas.microsoft.com/office/drawing/2014/main" id="{5FAE1EA2-1D84-0B46-8E00-D42ABB6CB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779825" y="68287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529</xdr:row>
      <xdr:rowOff>12700</xdr:rowOff>
    </xdr:from>
    <xdr:to>
      <xdr:col>42</xdr:col>
      <xdr:colOff>619125</xdr:colOff>
      <xdr:row>529</xdr:row>
      <xdr:rowOff>622300</xdr:rowOff>
    </xdr:to>
    <xdr:pic>
      <xdr:nvPicPr>
        <xdr:cNvPr id="395" name="Picture 1" descr="Picture">
          <a:extLst>
            <a:ext uri="{FF2B5EF4-FFF2-40B4-BE49-F238E27FC236}">
              <a16:creationId xmlns:a16="http://schemas.microsoft.com/office/drawing/2014/main" id="{A2C00C15-A82D-8440-A940-25781331B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779825" y="68491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368</xdr:row>
      <xdr:rowOff>12700</xdr:rowOff>
    </xdr:from>
    <xdr:to>
      <xdr:col>42</xdr:col>
      <xdr:colOff>619125</xdr:colOff>
      <xdr:row>368</xdr:row>
      <xdr:rowOff>622300</xdr:rowOff>
    </xdr:to>
    <xdr:pic>
      <xdr:nvPicPr>
        <xdr:cNvPr id="396" name="Picture 1" descr="Picture">
          <a:extLst>
            <a:ext uri="{FF2B5EF4-FFF2-40B4-BE49-F238E27FC236}">
              <a16:creationId xmlns:a16="http://schemas.microsoft.com/office/drawing/2014/main" id="{6CA1381E-F7F9-2046-B395-80DB164F5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1779825" y="73367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369</xdr:row>
      <xdr:rowOff>12700</xdr:rowOff>
    </xdr:from>
    <xdr:to>
      <xdr:col>42</xdr:col>
      <xdr:colOff>619125</xdr:colOff>
      <xdr:row>369</xdr:row>
      <xdr:rowOff>622300</xdr:rowOff>
    </xdr:to>
    <xdr:pic>
      <xdr:nvPicPr>
        <xdr:cNvPr id="397" name="Picture 1" descr="Picture">
          <a:extLst>
            <a:ext uri="{FF2B5EF4-FFF2-40B4-BE49-F238E27FC236}">
              <a16:creationId xmlns:a16="http://schemas.microsoft.com/office/drawing/2014/main" id="{7495965E-CC7E-5B40-BC7B-38C370636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1779825" y="73571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315</xdr:row>
      <xdr:rowOff>12700</xdr:rowOff>
    </xdr:from>
    <xdr:to>
      <xdr:col>42</xdr:col>
      <xdr:colOff>619125</xdr:colOff>
      <xdr:row>315</xdr:row>
      <xdr:rowOff>622300</xdr:rowOff>
    </xdr:to>
    <xdr:pic>
      <xdr:nvPicPr>
        <xdr:cNvPr id="398" name="Picture 1" descr="Picture">
          <a:extLst>
            <a:ext uri="{FF2B5EF4-FFF2-40B4-BE49-F238E27FC236}">
              <a16:creationId xmlns:a16="http://schemas.microsoft.com/office/drawing/2014/main" id="{22B6BF15-9F54-2347-AB34-56329DB3B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1779825" y="51219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316</xdr:row>
      <xdr:rowOff>12700</xdr:rowOff>
    </xdr:from>
    <xdr:to>
      <xdr:col>42</xdr:col>
      <xdr:colOff>619125</xdr:colOff>
      <xdr:row>316</xdr:row>
      <xdr:rowOff>622300</xdr:rowOff>
    </xdr:to>
    <xdr:pic>
      <xdr:nvPicPr>
        <xdr:cNvPr id="399" name="Picture 1" descr="Picture">
          <a:extLst>
            <a:ext uri="{FF2B5EF4-FFF2-40B4-BE49-F238E27FC236}">
              <a16:creationId xmlns:a16="http://schemas.microsoft.com/office/drawing/2014/main" id="{A980ED73-FC6F-1B45-B502-1FD863BC4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1779825" y="51422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340</xdr:row>
      <xdr:rowOff>12700</xdr:rowOff>
    </xdr:from>
    <xdr:to>
      <xdr:col>42</xdr:col>
      <xdr:colOff>619125</xdr:colOff>
      <xdr:row>340</xdr:row>
      <xdr:rowOff>622300</xdr:rowOff>
    </xdr:to>
    <xdr:pic>
      <xdr:nvPicPr>
        <xdr:cNvPr id="400" name="Picture 1" descr="Picture">
          <a:extLst>
            <a:ext uri="{FF2B5EF4-FFF2-40B4-BE49-F238E27FC236}">
              <a16:creationId xmlns:a16="http://schemas.microsoft.com/office/drawing/2014/main" id="{F8E69208-0882-A84F-BDAC-0D9F345BD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779825" y="54470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502</xdr:row>
      <xdr:rowOff>12700</xdr:rowOff>
    </xdr:from>
    <xdr:to>
      <xdr:col>42</xdr:col>
      <xdr:colOff>619125</xdr:colOff>
      <xdr:row>502</xdr:row>
      <xdr:rowOff>622300</xdr:rowOff>
    </xdr:to>
    <xdr:pic>
      <xdr:nvPicPr>
        <xdr:cNvPr id="401" name="Picture 1" descr="Picture">
          <a:extLst>
            <a:ext uri="{FF2B5EF4-FFF2-40B4-BE49-F238E27FC236}">
              <a16:creationId xmlns:a16="http://schemas.microsoft.com/office/drawing/2014/main" id="{A1598523-4F63-9947-B6EB-B458DC141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1779825" y="82715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522</xdr:row>
      <xdr:rowOff>12700</xdr:rowOff>
    </xdr:from>
    <xdr:to>
      <xdr:col>42</xdr:col>
      <xdr:colOff>619125</xdr:colOff>
      <xdr:row>522</xdr:row>
      <xdr:rowOff>622300</xdr:rowOff>
    </xdr:to>
    <xdr:pic>
      <xdr:nvPicPr>
        <xdr:cNvPr id="402" name="Picture 1" descr="Picture">
          <a:extLst>
            <a:ext uri="{FF2B5EF4-FFF2-40B4-BE49-F238E27FC236}">
              <a16:creationId xmlns:a16="http://schemas.microsoft.com/office/drawing/2014/main" id="{9214E5DE-A3EC-2E47-8C96-D72D42B02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1779825" y="67881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401</xdr:row>
      <xdr:rowOff>12700</xdr:rowOff>
    </xdr:from>
    <xdr:to>
      <xdr:col>42</xdr:col>
      <xdr:colOff>619125</xdr:colOff>
      <xdr:row>401</xdr:row>
      <xdr:rowOff>622300</xdr:rowOff>
    </xdr:to>
    <xdr:pic>
      <xdr:nvPicPr>
        <xdr:cNvPr id="403" name="Picture 1" descr="Picture">
          <a:extLst>
            <a:ext uri="{FF2B5EF4-FFF2-40B4-BE49-F238E27FC236}">
              <a16:creationId xmlns:a16="http://schemas.microsoft.com/office/drawing/2014/main" id="{A951D1A5-ABDD-F74F-9C23-B04EBC017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1779825" y="60363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402</xdr:row>
      <xdr:rowOff>12700</xdr:rowOff>
    </xdr:from>
    <xdr:to>
      <xdr:col>42</xdr:col>
      <xdr:colOff>619125</xdr:colOff>
      <xdr:row>402</xdr:row>
      <xdr:rowOff>622300</xdr:rowOff>
    </xdr:to>
    <xdr:pic>
      <xdr:nvPicPr>
        <xdr:cNvPr id="404" name="Picture 1" descr="Picture">
          <a:extLst>
            <a:ext uri="{FF2B5EF4-FFF2-40B4-BE49-F238E27FC236}">
              <a16:creationId xmlns:a16="http://schemas.microsoft.com/office/drawing/2014/main" id="{D870DAC4-C7AB-DB40-8EC4-3B0818029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41779825" y="60566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418</xdr:row>
      <xdr:rowOff>12700</xdr:rowOff>
    </xdr:from>
    <xdr:to>
      <xdr:col>42</xdr:col>
      <xdr:colOff>619125</xdr:colOff>
      <xdr:row>418</xdr:row>
      <xdr:rowOff>622300</xdr:rowOff>
    </xdr:to>
    <xdr:pic>
      <xdr:nvPicPr>
        <xdr:cNvPr id="405" name="Picture 1" descr="Picture">
          <a:extLst>
            <a:ext uri="{FF2B5EF4-FFF2-40B4-BE49-F238E27FC236}">
              <a16:creationId xmlns:a16="http://schemas.microsoft.com/office/drawing/2014/main" id="{93DB66D8-8E99-7146-B582-C908CE855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41779825" y="77838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417</xdr:row>
      <xdr:rowOff>12700</xdr:rowOff>
    </xdr:from>
    <xdr:to>
      <xdr:col>42</xdr:col>
      <xdr:colOff>619125</xdr:colOff>
      <xdr:row>417</xdr:row>
      <xdr:rowOff>622300</xdr:rowOff>
    </xdr:to>
    <xdr:pic>
      <xdr:nvPicPr>
        <xdr:cNvPr id="406" name="Picture 1" descr="Picture">
          <a:extLst>
            <a:ext uri="{FF2B5EF4-FFF2-40B4-BE49-F238E27FC236}">
              <a16:creationId xmlns:a16="http://schemas.microsoft.com/office/drawing/2014/main" id="{C0496A11-88CF-2845-A5F5-F85D59C0F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1779825" y="77635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370</xdr:row>
      <xdr:rowOff>12700</xdr:rowOff>
    </xdr:from>
    <xdr:to>
      <xdr:col>42</xdr:col>
      <xdr:colOff>619125</xdr:colOff>
      <xdr:row>370</xdr:row>
      <xdr:rowOff>622300</xdr:rowOff>
    </xdr:to>
    <xdr:pic>
      <xdr:nvPicPr>
        <xdr:cNvPr id="407" name="Picture 1" descr="Picture">
          <a:extLst>
            <a:ext uri="{FF2B5EF4-FFF2-40B4-BE49-F238E27FC236}">
              <a16:creationId xmlns:a16="http://schemas.microsoft.com/office/drawing/2014/main" id="{F1182A88-0668-3F4B-9E01-F02401A80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1779825" y="57315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14288</xdr:colOff>
      <xdr:row>371</xdr:row>
      <xdr:rowOff>12700</xdr:rowOff>
    </xdr:from>
    <xdr:to>
      <xdr:col>42</xdr:col>
      <xdr:colOff>595313</xdr:colOff>
      <xdr:row>371</xdr:row>
      <xdr:rowOff>622300</xdr:rowOff>
    </xdr:to>
    <xdr:pic>
      <xdr:nvPicPr>
        <xdr:cNvPr id="408" name="Picture 1" descr="Picture">
          <a:extLst>
            <a:ext uri="{FF2B5EF4-FFF2-40B4-BE49-F238E27FC236}">
              <a16:creationId xmlns:a16="http://schemas.microsoft.com/office/drawing/2014/main" id="{3357A190-5ACD-404F-A512-289D13ED8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41784588" y="57518300"/>
          <a:ext cx="581025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403</xdr:row>
      <xdr:rowOff>12700</xdr:rowOff>
    </xdr:from>
    <xdr:to>
      <xdr:col>42</xdr:col>
      <xdr:colOff>619125</xdr:colOff>
      <xdr:row>403</xdr:row>
      <xdr:rowOff>622300</xdr:rowOff>
    </xdr:to>
    <xdr:pic>
      <xdr:nvPicPr>
        <xdr:cNvPr id="409" name="Picture 1" descr="Picture">
          <a:extLst>
            <a:ext uri="{FF2B5EF4-FFF2-40B4-BE49-F238E27FC236}">
              <a16:creationId xmlns:a16="http://schemas.microsoft.com/office/drawing/2014/main" id="{1A557227-F645-CB4D-A98A-BDAA50903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1779825" y="60769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339</xdr:row>
      <xdr:rowOff>12700</xdr:rowOff>
    </xdr:from>
    <xdr:to>
      <xdr:col>42</xdr:col>
      <xdr:colOff>619125</xdr:colOff>
      <xdr:row>339</xdr:row>
      <xdr:rowOff>622300</xdr:rowOff>
    </xdr:to>
    <xdr:pic>
      <xdr:nvPicPr>
        <xdr:cNvPr id="410" name="Picture 1" descr="Picture">
          <a:extLst>
            <a:ext uri="{FF2B5EF4-FFF2-40B4-BE49-F238E27FC236}">
              <a16:creationId xmlns:a16="http://schemas.microsoft.com/office/drawing/2014/main" id="{4C72918F-4FB3-1441-9BCA-158413B36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779825" y="54267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427</xdr:row>
      <xdr:rowOff>12700</xdr:rowOff>
    </xdr:from>
    <xdr:to>
      <xdr:col>42</xdr:col>
      <xdr:colOff>619125</xdr:colOff>
      <xdr:row>427</xdr:row>
      <xdr:rowOff>622300</xdr:rowOff>
    </xdr:to>
    <xdr:pic>
      <xdr:nvPicPr>
        <xdr:cNvPr id="411" name="Picture 1" descr="Picture">
          <a:extLst>
            <a:ext uri="{FF2B5EF4-FFF2-40B4-BE49-F238E27FC236}">
              <a16:creationId xmlns:a16="http://schemas.microsoft.com/office/drawing/2014/main" id="{74AF1704-33BB-EE4A-BB51-057E21F10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1779825" y="78854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341</xdr:row>
      <xdr:rowOff>12700</xdr:rowOff>
    </xdr:from>
    <xdr:to>
      <xdr:col>42</xdr:col>
      <xdr:colOff>619125</xdr:colOff>
      <xdr:row>341</xdr:row>
      <xdr:rowOff>622300</xdr:rowOff>
    </xdr:to>
    <xdr:pic>
      <xdr:nvPicPr>
        <xdr:cNvPr id="412" name="Picture 1" descr="Picture">
          <a:extLst>
            <a:ext uri="{FF2B5EF4-FFF2-40B4-BE49-F238E27FC236}">
              <a16:creationId xmlns:a16="http://schemas.microsoft.com/office/drawing/2014/main" id="{67465151-9D8B-D743-B45E-3E02B8764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779825" y="54673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372</xdr:row>
      <xdr:rowOff>12700</xdr:rowOff>
    </xdr:from>
    <xdr:to>
      <xdr:col>42</xdr:col>
      <xdr:colOff>619125</xdr:colOff>
      <xdr:row>372</xdr:row>
      <xdr:rowOff>622300</xdr:rowOff>
    </xdr:to>
    <xdr:pic>
      <xdr:nvPicPr>
        <xdr:cNvPr id="413" name="Picture 1" descr="Picture">
          <a:extLst>
            <a:ext uri="{FF2B5EF4-FFF2-40B4-BE49-F238E27FC236}">
              <a16:creationId xmlns:a16="http://schemas.microsoft.com/office/drawing/2014/main" id="{4783A769-447C-BE4A-A07D-B7432EACC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779825" y="57721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561</xdr:row>
      <xdr:rowOff>12700</xdr:rowOff>
    </xdr:from>
    <xdr:to>
      <xdr:col>42</xdr:col>
      <xdr:colOff>619125</xdr:colOff>
      <xdr:row>561</xdr:row>
      <xdr:rowOff>622300</xdr:rowOff>
    </xdr:to>
    <xdr:pic>
      <xdr:nvPicPr>
        <xdr:cNvPr id="414" name="Picture 1" descr="Picture">
          <a:extLst>
            <a:ext uri="{FF2B5EF4-FFF2-40B4-BE49-F238E27FC236}">
              <a16:creationId xmlns:a16="http://schemas.microsoft.com/office/drawing/2014/main" id="{1BC1701F-C903-1C4A-9761-06BFDA879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41779825" y="89623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562</xdr:row>
      <xdr:rowOff>12700</xdr:rowOff>
    </xdr:from>
    <xdr:to>
      <xdr:col>42</xdr:col>
      <xdr:colOff>619125</xdr:colOff>
      <xdr:row>562</xdr:row>
      <xdr:rowOff>622300</xdr:rowOff>
    </xdr:to>
    <xdr:pic>
      <xdr:nvPicPr>
        <xdr:cNvPr id="415" name="Picture 1" descr="Picture">
          <a:extLst>
            <a:ext uri="{FF2B5EF4-FFF2-40B4-BE49-F238E27FC236}">
              <a16:creationId xmlns:a16="http://schemas.microsoft.com/office/drawing/2014/main" id="{AA15DDFA-55B6-CA49-B5A2-7E626A755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41779825" y="89827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557</xdr:row>
      <xdr:rowOff>12700</xdr:rowOff>
    </xdr:from>
    <xdr:to>
      <xdr:col>42</xdr:col>
      <xdr:colOff>619125</xdr:colOff>
      <xdr:row>557</xdr:row>
      <xdr:rowOff>622300</xdr:rowOff>
    </xdr:to>
    <xdr:pic>
      <xdr:nvPicPr>
        <xdr:cNvPr id="416" name="Picture 1" descr="Picture">
          <a:extLst>
            <a:ext uri="{FF2B5EF4-FFF2-40B4-BE49-F238E27FC236}">
              <a16:creationId xmlns:a16="http://schemas.microsoft.com/office/drawing/2014/main" id="{8CF6F869-C72B-6446-B7B7-F650CBFD3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88811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558</xdr:row>
      <xdr:rowOff>12700</xdr:rowOff>
    </xdr:from>
    <xdr:to>
      <xdr:col>42</xdr:col>
      <xdr:colOff>619125</xdr:colOff>
      <xdr:row>558</xdr:row>
      <xdr:rowOff>622300</xdr:rowOff>
    </xdr:to>
    <xdr:pic>
      <xdr:nvPicPr>
        <xdr:cNvPr id="417" name="Picture 1" descr="Picture">
          <a:extLst>
            <a:ext uri="{FF2B5EF4-FFF2-40B4-BE49-F238E27FC236}">
              <a16:creationId xmlns:a16="http://schemas.microsoft.com/office/drawing/2014/main" id="{25EE33C3-9CBB-204C-9166-08582CF37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89014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509</xdr:row>
      <xdr:rowOff>12700</xdr:rowOff>
    </xdr:from>
    <xdr:to>
      <xdr:col>42</xdr:col>
      <xdr:colOff>619125</xdr:colOff>
      <xdr:row>509</xdr:row>
      <xdr:rowOff>622300</xdr:rowOff>
    </xdr:to>
    <xdr:pic>
      <xdr:nvPicPr>
        <xdr:cNvPr id="418" name="Picture 1" descr="Picture">
          <a:extLst>
            <a:ext uri="{FF2B5EF4-FFF2-40B4-BE49-F238E27FC236}">
              <a16:creationId xmlns:a16="http://schemas.microsoft.com/office/drawing/2014/main" id="{49F8FEBB-F97F-1040-B80B-D2BDEE5EC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82918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510</xdr:row>
      <xdr:rowOff>12700</xdr:rowOff>
    </xdr:from>
    <xdr:to>
      <xdr:col>42</xdr:col>
      <xdr:colOff>619125</xdr:colOff>
      <xdr:row>510</xdr:row>
      <xdr:rowOff>622300</xdr:rowOff>
    </xdr:to>
    <xdr:pic>
      <xdr:nvPicPr>
        <xdr:cNvPr id="419" name="Picture 1" descr="Picture">
          <a:extLst>
            <a:ext uri="{FF2B5EF4-FFF2-40B4-BE49-F238E27FC236}">
              <a16:creationId xmlns:a16="http://schemas.microsoft.com/office/drawing/2014/main" id="{7A55C3E6-FDD7-BA4D-854E-0C15D9BA9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83121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552</xdr:row>
      <xdr:rowOff>12700</xdr:rowOff>
    </xdr:from>
    <xdr:to>
      <xdr:col>42</xdr:col>
      <xdr:colOff>619125</xdr:colOff>
      <xdr:row>552</xdr:row>
      <xdr:rowOff>622300</xdr:rowOff>
    </xdr:to>
    <xdr:pic>
      <xdr:nvPicPr>
        <xdr:cNvPr id="420" name="Picture 1" descr="Picture">
          <a:extLst>
            <a:ext uri="{FF2B5EF4-FFF2-40B4-BE49-F238E27FC236}">
              <a16:creationId xmlns:a16="http://schemas.microsoft.com/office/drawing/2014/main" id="{AD4FF41F-119D-0F41-A280-9B39E9F82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1779825" y="88404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553</xdr:row>
      <xdr:rowOff>12700</xdr:rowOff>
    </xdr:from>
    <xdr:to>
      <xdr:col>42</xdr:col>
      <xdr:colOff>619125</xdr:colOff>
      <xdr:row>553</xdr:row>
      <xdr:rowOff>622300</xdr:rowOff>
    </xdr:to>
    <xdr:pic>
      <xdr:nvPicPr>
        <xdr:cNvPr id="421" name="Picture 1" descr="Picture">
          <a:extLst>
            <a:ext uri="{FF2B5EF4-FFF2-40B4-BE49-F238E27FC236}">
              <a16:creationId xmlns:a16="http://schemas.microsoft.com/office/drawing/2014/main" id="{3C6CEE6D-1F49-014F-9EC3-D1E3D10C7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1779825" y="88607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534</xdr:row>
      <xdr:rowOff>12700</xdr:rowOff>
    </xdr:from>
    <xdr:to>
      <xdr:col>42</xdr:col>
      <xdr:colOff>619125</xdr:colOff>
      <xdr:row>534</xdr:row>
      <xdr:rowOff>622300</xdr:rowOff>
    </xdr:to>
    <xdr:pic>
      <xdr:nvPicPr>
        <xdr:cNvPr id="422" name="Picture 1" descr="Picture">
          <a:extLst>
            <a:ext uri="{FF2B5EF4-FFF2-40B4-BE49-F238E27FC236}">
              <a16:creationId xmlns:a16="http://schemas.microsoft.com/office/drawing/2014/main" id="{A203A1FD-9FC4-2D45-B5FA-7E6D2AF1C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1779825" y="84340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535</xdr:row>
      <xdr:rowOff>12700</xdr:rowOff>
    </xdr:from>
    <xdr:to>
      <xdr:col>42</xdr:col>
      <xdr:colOff>619125</xdr:colOff>
      <xdr:row>535</xdr:row>
      <xdr:rowOff>622300</xdr:rowOff>
    </xdr:to>
    <xdr:pic>
      <xdr:nvPicPr>
        <xdr:cNvPr id="423" name="Picture 1" descr="Picture">
          <a:extLst>
            <a:ext uri="{FF2B5EF4-FFF2-40B4-BE49-F238E27FC236}">
              <a16:creationId xmlns:a16="http://schemas.microsoft.com/office/drawing/2014/main" id="{EC4FFD85-5408-C141-BCB8-CB474A72C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1779825" y="84543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536</xdr:row>
      <xdr:rowOff>12700</xdr:rowOff>
    </xdr:from>
    <xdr:to>
      <xdr:col>42</xdr:col>
      <xdr:colOff>619125</xdr:colOff>
      <xdr:row>536</xdr:row>
      <xdr:rowOff>622300</xdr:rowOff>
    </xdr:to>
    <xdr:pic>
      <xdr:nvPicPr>
        <xdr:cNvPr id="424" name="Picture 1" descr="Picture">
          <a:extLst>
            <a:ext uri="{FF2B5EF4-FFF2-40B4-BE49-F238E27FC236}">
              <a16:creationId xmlns:a16="http://schemas.microsoft.com/office/drawing/2014/main" id="{3DBD3F9F-A224-D54D-ADEF-FEAD51FA1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1779825" y="85559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537</xdr:row>
      <xdr:rowOff>12700</xdr:rowOff>
    </xdr:from>
    <xdr:to>
      <xdr:col>42</xdr:col>
      <xdr:colOff>619125</xdr:colOff>
      <xdr:row>537</xdr:row>
      <xdr:rowOff>622300</xdr:rowOff>
    </xdr:to>
    <xdr:pic>
      <xdr:nvPicPr>
        <xdr:cNvPr id="425" name="Picture 1" descr="Picture">
          <a:extLst>
            <a:ext uri="{FF2B5EF4-FFF2-40B4-BE49-F238E27FC236}">
              <a16:creationId xmlns:a16="http://schemas.microsoft.com/office/drawing/2014/main" id="{355DD793-7838-3B41-AD6E-0409BB194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779825" y="85763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543</xdr:row>
      <xdr:rowOff>12700</xdr:rowOff>
    </xdr:from>
    <xdr:to>
      <xdr:col>42</xdr:col>
      <xdr:colOff>619125</xdr:colOff>
      <xdr:row>543</xdr:row>
      <xdr:rowOff>622300</xdr:rowOff>
    </xdr:to>
    <xdr:pic>
      <xdr:nvPicPr>
        <xdr:cNvPr id="426" name="Picture 1" descr="Picture">
          <a:extLst>
            <a:ext uri="{FF2B5EF4-FFF2-40B4-BE49-F238E27FC236}">
              <a16:creationId xmlns:a16="http://schemas.microsoft.com/office/drawing/2014/main" id="{8722674A-A2B8-B441-BF2F-F45AD6FCC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779825" y="86779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544</xdr:row>
      <xdr:rowOff>12700</xdr:rowOff>
    </xdr:from>
    <xdr:to>
      <xdr:col>42</xdr:col>
      <xdr:colOff>619125</xdr:colOff>
      <xdr:row>544</xdr:row>
      <xdr:rowOff>622300</xdr:rowOff>
    </xdr:to>
    <xdr:pic>
      <xdr:nvPicPr>
        <xdr:cNvPr id="427" name="Picture 1" descr="Picture">
          <a:extLst>
            <a:ext uri="{FF2B5EF4-FFF2-40B4-BE49-F238E27FC236}">
              <a16:creationId xmlns:a16="http://schemas.microsoft.com/office/drawing/2014/main" id="{BF3B1E0A-3A2C-4246-9BF5-E1A73F17F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779825" y="86982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524</xdr:row>
      <xdr:rowOff>12700</xdr:rowOff>
    </xdr:from>
    <xdr:to>
      <xdr:col>42</xdr:col>
      <xdr:colOff>619125</xdr:colOff>
      <xdr:row>524</xdr:row>
      <xdr:rowOff>622300</xdr:rowOff>
    </xdr:to>
    <xdr:pic>
      <xdr:nvPicPr>
        <xdr:cNvPr id="428" name="Picture 1" descr="Picture">
          <a:extLst>
            <a:ext uri="{FF2B5EF4-FFF2-40B4-BE49-F238E27FC236}">
              <a16:creationId xmlns:a16="http://schemas.microsoft.com/office/drawing/2014/main" id="{43FB76F7-CF7A-8845-AF6D-E8175EB78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1779825" y="84747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525</xdr:row>
      <xdr:rowOff>12700</xdr:rowOff>
    </xdr:from>
    <xdr:to>
      <xdr:col>42</xdr:col>
      <xdr:colOff>619125</xdr:colOff>
      <xdr:row>525</xdr:row>
      <xdr:rowOff>622300</xdr:rowOff>
    </xdr:to>
    <xdr:pic>
      <xdr:nvPicPr>
        <xdr:cNvPr id="429" name="Picture 1" descr="Picture">
          <a:extLst>
            <a:ext uri="{FF2B5EF4-FFF2-40B4-BE49-F238E27FC236}">
              <a16:creationId xmlns:a16="http://schemas.microsoft.com/office/drawing/2014/main" id="{46810656-9D22-A646-980F-40AF0B4DA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779825" y="84950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526</xdr:row>
      <xdr:rowOff>12700</xdr:rowOff>
    </xdr:from>
    <xdr:to>
      <xdr:col>42</xdr:col>
      <xdr:colOff>619125</xdr:colOff>
      <xdr:row>526</xdr:row>
      <xdr:rowOff>622300</xdr:rowOff>
    </xdr:to>
    <xdr:pic>
      <xdr:nvPicPr>
        <xdr:cNvPr id="430" name="Picture 1" descr="Picture">
          <a:extLst>
            <a:ext uri="{FF2B5EF4-FFF2-40B4-BE49-F238E27FC236}">
              <a16:creationId xmlns:a16="http://schemas.microsoft.com/office/drawing/2014/main" id="{AA099979-1569-7342-AABB-15DCD00FC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1779825" y="85153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527</xdr:row>
      <xdr:rowOff>12700</xdr:rowOff>
    </xdr:from>
    <xdr:to>
      <xdr:col>42</xdr:col>
      <xdr:colOff>619125</xdr:colOff>
      <xdr:row>527</xdr:row>
      <xdr:rowOff>622300</xdr:rowOff>
    </xdr:to>
    <xdr:pic>
      <xdr:nvPicPr>
        <xdr:cNvPr id="431" name="Picture 1" descr="Picture">
          <a:extLst>
            <a:ext uri="{FF2B5EF4-FFF2-40B4-BE49-F238E27FC236}">
              <a16:creationId xmlns:a16="http://schemas.microsoft.com/office/drawing/2014/main" id="{15312CCF-BFDF-DF4B-9F07-7F9FB0B06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85356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35</xdr:row>
      <xdr:rowOff>12700</xdr:rowOff>
    </xdr:from>
    <xdr:to>
      <xdr:col>42</xdr:col>
      <xdr:colOff>619125</xdr:colOff>
      <xdr:row>35</xdr:row>
      <xdr:rowOff>622300</xdr:rowOff>
    </xdr:to>
    <xdr:pic>
      <xdr:nvPicPr>
        <xdr:cNvPr id="432" name="Picture 1" descr="Picture">
          <a:extLst>
            <a:ext uri="{FF2B5EF4-FFF2-40B4-BE49-F238E27FC236}">
              <a16:creationId xmlns:a16="http://schemas.microsoft.com/office/drawing/2014/main" id="{71E2EEAC-08BB-9648-B4FD-BE67A8281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41779825" y="95313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308</xdr:row>
      <xdr:rowOff>12700</xdr:rowOff>
    </xdr:from>
    <xdr:to>
      <xdr:col>42</xdr:col>
      <xdr:colOff>619125</xdr:colOff>
      <xdr:row>308</xdr:row>
      <xdr:rowOff>622300</xdr:rowOff>
    </xdr:to>
    <xdr:pic>
      <xdr:nvPicPr>
        <xdr:cNvPr id="433" name="Picture 1" descr="Picture">
          <a:extLst>
            <a:ext uri="{FF2B5EF4-FFF2-40B4-BE49-F238E27FC236}">
              <a16:creationId xmlns:a16="http://schemas.microsoft.com/office/drawing/2014/main" id="{0E1A5007-286F-E94C-8DBB-C6F6C4BCF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779825" y="97751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365</xdr:row>
      <xdr:rowOff>12700</xdr:rowOff>
    </xdr:from>
    <xdr:to>
      <xdr:col>42</xdr:col>
      <xdr:colOff>619125</xdr:colOff>
      <xdr:row>365</xdr:row>
      <xdr:rowOff>622300</xdr:rowOff>
    </xdr:to>
    <xdr:pic>
      <xdr:nvPicPr>
        <xdr:cNvPr id="434" name="Picture 1" descr="Picture">
          <a:extLst>
            <a:ext uri="{FF2B5EF4-FFF2-40B4-BE49-F238E27FC236}">
              <a16:creationId xmlns:a16="http://schemas.microsoft.com/office/drawing/2014/main" id="{78577914-BA4B-9245-84AC-5ADF55005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99174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29</xdr:row>
      <xdr:rowOff>12700</xdr:rowOff>
    </xdr:from>
    <xdr:to>
      <xdr:col>42</xdr:col>
      <xdr:colOff>619125</xdr:colOff>
      <xdr:row>29</xdr:row>
      <xdr:rowOff>622300</xdr:rowOff>
    </xdr:to>
    <xdr:pic>
      <xdr:nvPicPr>
        <xdr:cNvPr id="435" name="Picture 1" descr="Picture">
          <a:extLst>
            <a:ext uri="{FF2B5EF4-FFF2-40B4-BE49-F238E27FC236}">
              <a16:creationId xmlns:a16="http://schemas.microsoft.com/office/drawing/2014/main" id="{241D7FB7-164A-F84A-A351-008398EB6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1779825" y="94500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280</xdr:row>
      <xdr:rowOff>12700</xdr:rowOff>
    </xdr:from>
    <xdr:to>
      <xdr:col>42</xdr:col>
      <xdr:colOff>619125</xdr:colOff>
      <xdr:row>280</xdr:row>
      <xdr:rowOff>622300</xdr:rowOff>
    </xdr:to>
    <xdr:pic>
      <xdr:nvPicPr>
        <xdr:cNvPr id="436" name="Picture 1" descr="Picture">
          <a:extLst>
            <a:ext uri="{FF2B5EF4-FFF2-40B4-BE49-F238E27FC236}">
              <a16:creationId xmlns:a16="http://schemas.microsoft.com/office/drawing/2014/main" id="{D00152FC-1524-CC4B-9938-7EDA58D3D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1779825" y="96939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19</xdr:row>
      <xdr:rowOff>12700</xdr:rowOff>
    </xdr:from>
    <xdr:to>
      <xdr:col>42</xdr:col>
      <xdr:colOff>619125</xdr:colOff>
      <xdr:row>19</xdr:row>
      <xdr:rowOff>622300</xdr:rowOff>
    </xdr:to>
    <xdr:pic>
      <xdr:nvPicPr>
        <xdr:cNvPr id="437" name="Picture 1" descr="Picture">
          <a:extLst>
            <a:ext uri="{FF2B5EF4-FFF2-40B4-BE49-F238E27FC236}">
              <a16:creationId xmlns:a16="http://schemas.microsoft.com/office/drawing/2014/main" id="{4140F7A5-F69E-EC48-8604-C6986EDF1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1779825" y="92468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20</xdr:row>
      <xdr:rowOff>12700</xdr:rowOff>
    </xdr:from>
    <xdr:to>
      <xdr:col>42</xdr:col>
      <xdr:colOff>619125</xdr:colOff>
      <xdr:row>20</xdr:row>
      <xdr:rowOff>622300</xdr:rowOff>
    </xdr:to>
    <xdr:pic>
      <xdr:nvPicPr>
        <xdr:cNvPr id="438" name="Picture 1" descr="Picture">
          <a:extLst>
            <a:ext uri="{FF2B5EF4-FFF2-40B4-BE49-F238E27FC236}">
              <a16:creationId xmlns:a16="http://schemas.microsoft.com/office/drawing/2014/main" id="{C24567F2-587D-FF49-A881-F93AF5FFB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1779825" y="92671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24</xdr:row>
      <xdr:rowOff>12700</xdr:rowOff>
    </xdr:from>
    <xdr:to>
      <xdr:col>42</xdr:col>
      <xdr:colOff>619125</xdr:colOff>
      <xdr:row>24</xdr:row>
      <xdr:rowOff>622300</xdr:rowOff>
    </xdr:to>
    <xdr:pic>
      <xdr:nvPicPr>
        <xdr:cNvPr id="439" name="Picture 1" descr="Picture">
          <a:extLst>
            <a:ext uri="{FF2B5EF4-FFF2-40B4-BE49-F238E27FC236}">
              <a16:creationId xmlns:a16="http://schemas.microsoft.com/office/drawing/2014/main" id="{987FA753-BF5D-504B-99DF-FE361C87B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1779825" y="93484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30</xdr:row>
      <xdr:rowOff>12700</xdr:rowOff>
    </xdr:from>
    <xdr:to>
      <xdr:col>42</xdr:col>
      <xdr:colOff>619125</xdr:colOff>
      <xdr:row>30</xdr:row>
      <xdr:rowOff>622300</xdr:rowOff>
    </xdr:to>
    <xdr:pic>
      <xdr:nvPicPr>
        <xdr:cNvPr id="440" name="Picture 1" descr="Picture">
          <a:extLst>
            <a:ext uri="{FF2B5EF4-FFF2-40B4-BE49-F238E27FC236}">
              <a16:creationId xmlns:a16="http://schemas.microsoft.com/office/drawing/2014/main" id="{920EA630-4707-1F46-9E09-1C1595D76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1779825" y="94703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25</xdr:row>
      <xdr:rowOff>12700</xdr:rowOff>
    </xdr:from>
    <xdr:to>
      <xdr:col>42</xdr:col>
      <xdr:colOff>619125</xdr:colOff>
      <xdr:row>25</xdr:row>
      <xdr:rowOff>622300</xdr:rowOff>
    </xdr:to>
    <xdr:pic>
      <xdr:nvPicPr>
        <xdr:cNvPr id="441" name="Picture 1" descr="Picture">
          <a:extLst>
            <a:ext uri="{FF2B5EF4-FFF2-40B4-BE49-F238E27FC236}">
              <a16:creationId xmlns:a16="http://schemas.microsoft.com/office/drawing/2014/main" id="{E3D167E8-1EFE-BE48-B545-91A631A27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1779825" y="93687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322</xdr:row>
      <xdr:rowOff>12700</xdr:rowOff>
    </xdr:from>
    <xdr:to>
      <xdr:col>42</xdr:col>
      <xdr:colOff>619125</xdr:colOff>
      <xdr:row>322</xdr:row>
      <xdr:rowOff>622300</xdr:rowOff>
    </xdr:to>
    <xdr:pic>
      <xdr:nvPicPr>
        <xdr:cNvPr id="442" name="Picture 1" descr="Picture">
          <a:extLst>
            <a:ext uri="{FF2B5EF4-FFF2-40B4-BE49-F238E27FC236}">
              <a16:creationId xmlns:a16="http://schemas.microsoft.com/office/drawing/2014/main" id="{CF87DAB0-79E0-0C4E-BBE9-7DB70A679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1779825" y="98564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28</xdr:row>
      <xdr:rowOff>12700</xdr:rowOff>
    </xdr:from>
    <xdr:to>
      <xdr:col>42</xdr:col>
      <xdr:colOff>619125</xdr:colOff>
      <xdr:row>28</xdr:row>
      <xdr:rowOff>622300</xdr:rowOff>
    </xdr:to>
    <xdr:pic>
      <xdr:nvPicPr>
        <xdr:cNvPr id="443" name="Picture 1" descr="Picture">
          <a:extLst>
            <a:ext uri="{FF2B5EF4-FFF2-40B4-BE49-F238E27FC236}">
              <a16:creationId xmlns:a16="http://schemas.microsoft.com/office/drawing/2014/main" id="{15268368-0727-764E-B9D6-ACB0382DB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94297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11</xdr:row>
      <xdr:rowOff>12700</xdr:rowOff>
    </xdr:from>
    <xdr:to>
      <xdr:col>42</xdr:col>
      <xdr:colOff>619125</xdr:colOff>
      <xdr:row>11</xdr:row>
      <xdr:rowOff>622300</xdr:rowOff>
    </xdr:to>
    <xdr:pic>
      <xdr:nvPicPr>
        <xdr:cNvPr id="444" name="Picture 1" descr="Picture">
          <a:extLst>
            <a:ext uri="{FF2B5EF4-FFF2-40B4-BE49-F238E27FC236}">
              <a16:creationId xmlns:a16="http://schemas.microsoft.com/office/drawing/2014/main" id="{2E778FB6-BA7F-4248-B041-68CE11637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1779825" y="91046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32</xdr:row>
      <xdr:rowOff>12700</xdr:rowOff>
    </xdr:from>
    <xdr:to>
      <xdr:col>42</xdr:col>
      <xdr:colOff>619125</xdr:colOff>
      <xdr:row>32</xdr:row>
      <xdr:rowOff>622300</xdr:rowOff>
    </xdr:to>
    <xdr:pic>
      <xdr:nvPicPr>
        <xdr:cNvPr id="445" name="Picture 1" descr="Picture">
          <a:extLst>
            <a:ext uri="{FF2B5EF4-FFF2-40B4-BE49-F238E27FC236}">
              <a16:creationId xmlns:a16="http://schemas.microsoft.com/office/drawing/2014/main" id="{5E435AB5-D5D5-6447-9669-79A5EF777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1779825" y="95110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388</xdr:row>
      <xdr:rowOff>12700</xdr:rowOff>
    </xdr:from>
    <xdr:to>
      <xdr:col>42</xdr:col>
      <xdr:colOff>619125</xdr:colOff>
      <xdr:row>388</xdr:row>
      <xdr:rowOff>622300</xdr:rowOff>
    </xdr:to>
    <xdr:pic>
      <xdr:nvPicPr>
        <xdr:cNvPr id="447" name="Picture 1" descr="Picture">
          <a:extLst>
            <a:ext uri="{FF2B5EF4-FFF2-40B4-BE49-F238E27FC236}">
              <a16:creationId xmlns:a16="http://schemas.microsoft.com/office/drawing/2014/main" id="{BD02CF40-FA30-3A42-BFDA-8910BAA8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779825" y="95923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387</xdr:row>
      <xdr:rowOff>12700</xdr:rowOff>
    </xdr:from>
    <xdr:to>
      <xdr:col>42</xdr:col>
      <xdr:colOff>619125</xdr:colOff>
      <xdr:row>387</xdr:row>
      <xdr:rowOff>622300</xdr:rowOff>
    </xdr:to>
    <xdr:pic>
      <xdr:nvPicPr>
        <xdr:cNvPr id="448" name="Picture 1" descr="Picture">
          <a:extLst>
            <a:ext uri="{FF2B5EF4-FFF2-40B4-BE49-F238E27FC236}">
              <a16:creationId xmlns:a16="http://schemas.microsoft.com/office/drawing/2014/main" id="{2827085C-4637-264B-9149-B03939F85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1779825" y="93891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31</xdr:row>
      <xdr:rowOff>12700</xdr:rowOff>
    </xdr:from>
    <xdr:to>
      <xdr:col>42</xdr:col>
      <xdr:colOff>619125</xdr:colOff>
      <xdr:row>31</xdr:row>
      <xdr:rowOff>622300</xdr:rowOff>
    </xdr:to>
    <xdr:pic>
      <xdr:nvPicPr>
        <xdr:cNvPr id="449" name="Picture 1" descr="Picture">
          <a:extLst>
            <a:ext uri="{FF2B5EF4-FFF2-40B4-BE49-F238E27FC236}">
              <a16:creationId xmlns:a16="http://schemas.microsoft.com/office/drawing/2014/main" id="{56575C63-B6BF-A44D-99E4-35658281D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779825" y="94907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37</xdr:row>
      <xdr:rowOff>12700</xdr:rowOff>
    </xdr:from>
    <xdr:to>
      <xdr:col>42</xdr:col>
      <xdr:colOff>619125</xdr:colOff>
      <xdr:row>37</xdr:row>
      <xdr:rowOff>622300</xdr:rowOff>
    </xdr:to>
    <xdr:pic>
      <xdr:nvPicPr>
        <xdr:cNvPr id="450" name="Picture 1" descr="Picture">
          <a:extLst>
            <a:ext uri="{FF2B5EF4-FFF2-40B4-BE49-F238E27FC236}">
              <a16:creationId xmlns:a16="http://schemas.microsoft.com/office/drawing/2014/main" id="{F3FC2AC4-8ADD-7C4D-B232-19E4522FB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779825" y="95719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36</xdr:row>
      <xdr:rowOff>12700</xdr:rowOff>
    </xdr:from>
    <xdr:to>
      <xdr:col>42</xdr:col>
      <xdr:colOff>619125</xdr:colOff>
      <xdr:row>36</xdr:row>
      <xdr:rowOff>622300</xdr:rowOff>
    </xdr:to>
    <xdr:pic>
      <xdr:nvPicPr>
        <xdr:cNvPr id="451" name="Picture 1" descr="Picture">
          <a:extLst>
            <a:ext uri="{FF2B5EF4-FFF2-40B4-BE49-F238E27FC236}">
              <a16:creationId xmlns:a16="http://schemas.microsoft.com/office/drawing/2014/main" id="{18DF6084-1634-684E-993B-CC9628E6D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1779825" y="95516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12</xdr:row>
      <xdr:rowOff>12700</xdr:rowOff>
    </xdr:from>
    <xdr:to>
      <xdr:col>42</xdr:col>
      <xdr:colOff>619125</xdr:colOff>
      <xdr:row>12</xdr:row>
      <xdr:rowOff>622300</xdr:rowOff>
    </xdr:to>
    <xdr:pic>
      <xdr:nvPicPr>
        <xdr:cNvPr id="452" name="Picture 1" descr="Picture">
          <a:extLst>
            <a:ext uri="{FF2B5EF4-FFF2-40B4-BE49-F238E27FC236}">
              <a16:creationId xmlns:a16="http://schemas.microsoft.com/office/drawing/2014/main" id="{473A9620-AC75-D44E-8127-B51414AE6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1779825" y="91249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391</xdr:row>
      <xdr:rowOff>12700</xdr:rowOff>
    </xdr:from>
    <xdr:to>
      <xdr:col>42</xdr:col>
      <xdr:colOff>619125</xdr:colOff>
      <xdr:row>391</xdr:row>
      <xdr:rowOff>622300</xdr:rowOff>
    </xdr:to>
    <xdr:pic>
      <xdr:nvPicPr>
        <xdr:cNvPr id="453" name="Picture 1" descr="Picture">
          <a:extLst>
            <a:ext uri="{FF2B5EF4-FFF2-40B4-BE49-F238E27FC236}">
              <a16:creationId xmlns:a16="http://schemas.microsoft.com/office/drawing/2014/main" id="{F273E31A-79CE-014B-B2D9-C2B1B75F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779825" y="90436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13</xdr:row>
      <xdr:rowOff>12700</xdr:rowOff>
    </xdr:from>
    <xdr:to>
      <xdr:col>42</xdr:col>
      <xdr:colOff>619125</xdr:colOff>
      <xdr:row>13</xdr:row>
      <xdr:rowOff>622300</xdr:rowOff>
    </xdr:to>
    <xdr:pic>
      <xdr:nvPicPr>
        <xdr:cNvPr id="454" name="Picture 1" descr="Picture">
          <a:extLst>
            <a:ext uri="{FF2B5EF4-FFF2-40B4-BE49-F238E27FC236}">
              <a16:creationId xmlns:a16="http://schemas.microsoft.com/office/drawing/2014/main" id="{FF86254D-46E2-3D4C-A578-8967436CC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1779825" y="91452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298</xdr:row>
      <xdr:rowOff>12700</xdr:rowOff>
    </xdr:from>
    <xdr:to>
      <xdr:col>42</xdr:col>
      <xdr:colOff>619125</xdr:colOff>
      <xdr:row>298</xdr:row>
      <xdr:rowOff>622300</xdr:rowOff>
    </xdr:to>
    <xdr:pic>
      <xdr:nvPicPr>
        <xdr:cNvPr id="455" name="Picture 1" descr="Picture">
          <a:extLst>
            <a:ext uri="{FF2B5EF4-FFF2-40B4-BE49-F238E27FC236}">
              <a16:creationId xmlns:a16="http://schemas.microsoft.com/office/drawing/2014/main" id="{17BC429F-CFEA-4E48-AC9A-4ABD1C86C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41779825" y="97548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394</xdr:row>
      <xdr:rowOff>12700</xdr:rowOff>
    </xdr:from>
    <xdr:to>
      <xdr:col>42</xdr:col>
      <xdr:colOff>619125</xdr:colOff>
      <xdr:row>394</xdr:row>
      <xdr:rowOff>622300</xdr:rowOff>
    </xdr:to>
    <xdr:pic>
      <xdr:nvPicPr>
        <xdr:cNvPr id="456" name="Picture 1" descr="Picture">
          <a:extLst>
            <a:ext uri="{FF2B5EF4-FFF2-40B4-BE49-F238E27FC236}">
              <a16:creationId xmlns:a16="http://schemas.microsoft.com/office/drawing/2014/main" id="{B1650D99-2E75-CA41-B8AB-82C25CF7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1779825" y="96126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16</xdr:row>
      <xdr:rowOff>12700</xdr:rowOff>
    </xdr:from>
    <xdr:to>
      <xdr:col>42</xdr:col>
      <xdr:colOff>619125</xdr:colOff>
      <xdr:row>16</xdr:row>
      <xdr:rowOff>622300</xdr:rowOff>
    </xdr:to>
    <xdr:pic>
      <xdr:nvPicPr>
        <xdr:cNvPr id="457" name="Picture 1" descr="Picture">
          <a:extLst>
            <a:ext uri="{FF2B5EF4-FFF2-40B4-BE49-F238E27FC236}">
              <a16:creationId xmlns:a16="http://schemas.microsoft.com/office/drawing/2014/main" id="{3AF42DDB-134C-2C43-902A-05AA0DC45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91859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309</xdr:row>
      <xdr:rowOff>12700</xdr:rowOff>
    </xdr:from>
    <xdr:to>
      <xdr:col>42</xdr:col>
      <xdr:colOff>619125</xdr:colOff>
      <xdr:row>309</xdr:row>
      <xdr:rowOff>622300</xdr:rowOff>
    </xdr:to>
    <xdr:pic>
      <xdr:nvPicPr>
        <xdr:cNvPr id="458" name="Picture 1" descr="Picture">
          <a:extLst>
            <a:ext uri="{FF2B5EF4-FFF2-40B4-BE49-F238E27FC236}">
              <a16:creationId xmlns:a16="http://schemas.microsoft.com/office/drawing/2014/main" id="{7B65E776-5575-A74C-AF6D-D0FC037F1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97955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336</xdr:row>
      <xdr:rowOff>12700</xdr:rowOff>
    </xdr:from>
    <xdr:to>
      <xdr:col>42</xdr:col>
      <xdr:colOff>619125</xdr:colOff>
      <xdr:row>336</xdr:row>
      <xdr:rowOff>622300</xdr:rowOff>
    </xdr:to>
    <xdr:pic>
      <xdr:nvPicPr>
        <xdr:cNvPr id="459" name="Picture 1" descr="Picture">
          <a:extLst>
            <a:ext uri="{FF2B5EF4-FFF2-40B4-BE49-F238E27FC236}">
              <a16:creationId xmlns:a16="http://schemas.microsoft.com/office/drawing/2014/main" id="{FEBB0C9A-341B-5146-AE17-39D1CD43C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98971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312</xdr:row>
      <xdr:rowOff>12700</xdr:rowOff>
    </xdr:from>
    <xdr:to>
      <xdr:col>42</xdr:col>
      <xdr:colOff>619125</xdr:colOff>
      <xdr:row>312</xdr:row>
      <xdr:rowOff>622300</xdr:rowOff>
    </xdr:to>
    <xdr:pic>
      <xdr:nvPicPr>
        <xdr:cNvPr id="460" name="Picture 1" descr="Picture">
          <a:extLst>
            <a:ext uri="{FF2B5EF4-FFF2-40B4-BE49-F238E27FC236}">
              <a16:creationId xmlns:a16="http://schemas.microsoft.com/office/drawing/2014/main" id="{F964A190-BF24-BD40-96C7-1776FF6D6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779825" y="98158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14</xdr:row>
      <xdr:rowOff>12700</xdr:rowOff>
    </xdr:from>
    <xdr:to>
      <xdr:col>42</xdr:col>
      <xdr:colOff>619125</xdr:colOff>
      <xdr:row>14</xdr:row>
      <xdr:rowOff>622300</xdr:rowOff>
    </xdr:to>
    <xdr:pic>
      <xdr:nvPicPr>
        <xdr:cNvPr id="461" name="Picture 1" descr="Picture">
          <a:extLst>
            <a:ext uri="{FF2B5EF4-FFF2-40B4-BE49-F238E27FC236}">
              <a16:creationId xmlns:a16="http://schemas.microsoft.com/office/drawing/2014/main" id="{514513F0-48D9-BC43-883E-89321EBD9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1779825" y="91655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7</xdr:row>
      <xdr:rowOff>12700</xdr:rowOff>
    </xdr:from>
    <xdr:to>
      <xdr:col>42</xdr:col>
      <xdr:colOff>619125</xdr:colOff>
      <xdr:row>7</xdr:row>
      <xdr:rowOff>622300</xdr:rowOff>
    </xdr:to>
    <xdr:pic>
      <xdr:nvPicPr>
        <xdr:cNvPr id="462" name="Picture 1" descr="Picture">
          <a:extLst>
            <a:ext uri="{FF2B5EF4-FFF2-40B4-BE49-F238E27FC236}">
              <a16:creationId xmlns:a16="http://schemas.microsoft.com/office/drawing/2014/main" id="{BBB19367-9082-264B-9A32-2F2B7BC89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1779825" y="90030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8</xdr:row>
      <xdr:rowOff>12700</xdr:rowOff>
    </xdr:from>
    <xdr:to>
      <xdr:col>42</xdr:col>
      <xdr:colOff>619125</xdr:colOff>
      <xdr:row>8</xdr:row>
      <xdr:rowOff>622300</xdr:rowOff>
    </xdr:to>
    <xdr:pic>
      <xdr:nvPicPr>
        <xdr:cNvPr id="463" name="Picture 1" descr="Picture">
          <a:extLst>
            <a:ext uri="{FF2B5EF4-FFF2-40B4-BE49-F238E27FC236}">
              <a16:creationId xmlns:a16="http://schemas.microsoft.com/office/drawing/2014/main" id="{020033EC-63AC-B941-AF44-A76640C50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1779825" y="90233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335</xdr:row>
      <xdr:rowOff>12700</xdr:rowOff>
    </xdr:from>
    <xdr:to>
      <xdr:col>42</xdr:col>
      <xdr:colOff>619125</xdr:colOff>
      <xdr:row>335</xdr:row>
      <xdr:rowOff>622300</xdr:rowOff>
    </xdr:to>
    <xdr:pic>
      <xdr:nvPicPr>
        <xdr:cNvPr id="464" name="Picture 1" descr="Picture">
          <a:extLst>
            <a:ext uri="{FF2B5EF4-FFF2-40B4-BE49-F238E27FC236}">
              <a16:creationId xmlns:a16="http://schemas.microsoft.com/office/drawing/2014/main" id="{9228F0CD-111D-A242-9401-FD4892DA0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98767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22</xdr:row>
      <xdr:rowOff>12700</xdr:rowOff>
    </xdr:from>
    <xdr:to>
      <xdr:col>42</xdr:col>
      <xdr:colOff>619125</xdr:colOff>
      <xdr:row>22</xdr:row>
      <xdr:rowOff>622300</xdr:rowOff>
    </xdr:to>
    <xdr:pic>
      <xdr:nvPicPr>
        <xdr:cNvPr id="465" name="Picture 1" descr="Picture">
          <a:extLst>
            <a:ext uri="{FF2B5EF4-FFF2-40B4-BE49-F238E27FC236}">
              <a16:creationId xmlns:a16="http://schemas.microsoft.com/office/drawing/2014/main" id="{1FC0F535-4504-CC49-9DC8-F960170DB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1779825" y="93078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10</xdr:row>
      <xdr:rowOff>12700</xdr:rowOff>
    </xdr:from>
    <xdr:to>
      <xdr:col>42</xdr:col>
      <xdr:colOff>619125</xdr:colOff>
      <xdr:row>10</xdr:row>
      <xdr:rowOff>622300</xdr:rowOff>
    </xdr:to>
    <xdr:pic>
      <xdr:nvPicPr>
        <xdr:cNvPr id="466" name="Picture 1" descr="Picture">
          <a:extLst>
            <a:ext uri="{FF2B5EF4-FFF2-40B4-BE49-F238E27FC236}">
              <a16:creationId xmlns:a16="http://schemas.microsoft.com/office/drawing/2014/main" id="{F736F74E-5B1B-AC4F-8B91-354537C36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90843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18</xdr:row>
      <xdr:rowOff>12700</xdr:rowOff>
    </xdr:from>
    <xdr:to>
      <xdr:col>42</xdr:col>
      <xdr:colOff>619125</xdr:colOff>
      <xdr:row>18</xdr:row>
      <xdr:rowOff>622300</xdr:rowOff>
    </xdr:to>
    <xdr:pic>
      <xdr:nvPicPr>
        <xdr:cNvPr id="467" name="Picture 1" descr="Picture">
          <a:extLst>
            <a:ext uri="{FF2B5EF4-FFF2-40B4-BE49-F238E27FC236}">
              <a16:creationId xmlns:a16="http://schemas.microsoft.com/office/drawing/2014/main" id="{2759E7E8-3B72-6A46-93C3-04E010704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1779825" y="92265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21</xdr:row>
      <xdr:rowOff>12700</xdr:rowOff>
    </xdr:from>
    <xdr:to>
      <xdr:col>42</xdr:col>
      <xdr:colOff>619125</xdr:colOff>
      <xdr:row>21</xdr:row>
      <xdr:rowOff>622300</xdr:rowOff>
    </xdr:to>
    <xdr:pic>
      <xdr:nvPicPr>
        <xdr:cNvPr id="468" name="Picture 1" descr="Picture">
          <a:extLst>
            <a:ext uri="{FF2B5EF4-FFF2-40B4-BE49-F238E27FC236}">
              <a16:creationId xmlns:a16="http://schemas.microsoft.com/office/drawing/2014/main" id="{1A2716F5-FDBF-C743-9F85-3EEEF5FF6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1779825" y="92875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9</xdr:row>
      <xdr:rowOff>12700</xdr:rowOff>
    </xdr:from>
    <xdr:to>
      <xdr:col>42</xdr:col>
      <xdr:colOff>619125</xdr:colOff>
      <xdr:row>9</xdr:row>
      <xdr:rowOff>622300</xdr:rowOff>
    </xdr:to>
    <xdr:pic>
      <xdr:nvPicPr>
        <xdr:cNvPr id="469" name="Picture 1" descr="Picture">
          <a:extLst>
            <a:ext uri="{FF2B5EF4-FFF2-40B4-BE49-F238E27FC236}">
              <a16:creationId xmlns:a16="http://schemas.microsoft.com/office/drawing/2014/main" id="{34867D65-92A7-0145-AD8B-B408AB131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1779825" y="90639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17</xdr:row>
      <xdr:rowOff>12700</xdr:rowOff>
    </xdr:from>
    <xdr:to>
      <xdr:col>42</xdr:col>
      <xdr:colOff>619125</xdr:colOff>
      <xdr:row>17</xdr:row>
      <xdr:rowOff>622300</xdr:rowOff>
    </xdr:to>
    <xdr:pic>
      <xdr:nvPicPr>
        <xdr:cNvPr id="470" name="Picture 1" descr="Picture">
          <a:extLst>
            <a:ext uri="{FF2B5EF4-FFF2-40B4-BE49-F238E27FC236}">
              <a16:creationId xmlns:a16="http://schemas.microsoft.com/office/drawing/2014/main" id="{F05E0FA2-579D-7049-A8BB-BE0F515A4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1779825" y="92062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283</xdr:row>
      <xdr:rowOff>12700</xdr:rowOff>
    </xdr:from>
    <xdr:to>
      <xdr:col>42</xdr:col>
      <xdr:colOff>619125</xdr:colOff>
      <xdr:row>283</xdr:row>
      <xdr:rowOff>622300</xdr:rowOff>
    </xdr:to>
    <xdr:pic>
      <xdr:nvPicPr>
        <xdr:cNvPr id="471" name="Picture 1" descr="Picture">
          <a:extLst>
            <a:ext uri="{FF2B5EF4-FFF2-40B4-BE49-F238E27FC236}">
              <a16:creationId xmlns:a16="http://schemas.microsoft.com/office/drawing/2014/main" id="{D371642C-272A-024B-A9A6-1E47D95CE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1779825" y="97142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26</xdr:row>
      <xdr:rowOff>12700</xdr:rowOff>
    </xdr:from>
    <xdr:to>
      <xdr:col>42</xdr:col>
      <xdr:colOff>619125</xdr:colOff>
      <xdr:row>26</xdr:row>
      <xdr:rowOff>622300</xdr:rowOff>
    </xdr:to>
    <xdr:pic>
      <xdr:nvPicPr>
        <xdr:cNvPr id="472" name="Picture 1" descr="Picture">
          <a:extLst>
            <a:ext uri="{FF2B5EF4-FFF2-40B4-BE49-F238E27FC236}">
              <a16:creationId xmlns:a16="http://schemas.microsoft.com/office/drawing/2014/main" id="{25372919-7FFF-4044-95E0-374C53790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41779825" y="99783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397</xdr:row>
      <xdr:rowOff>12700</xdr:rowOff>
    </xdr:from>
    <xdr:to>
      <xdr:col>42</xdr:col>
      <xdr:colOff>619125</xdr:colOff>
      <xdr:row>397</xdr:row>
      <xdr:rowOff>622300</xdr:rowOff>
    </xdr:to>
    <xdr:pic>
      <xdr:nvPicPr>
        <xdr:cNvPr id="473" name="Picture 1" descr="Picture">
          <a:extLst>
            <a:ext uri="{FF2B5EF4-FFF2-40B4-BE49-F238E27FC236}">
              <a16:creationId xmlns:a16="http://schemas.microsoft.com/office/drawing/2014/main" id="{2954DB81-1A7A-9D40-8095-19AA8D26E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41779825" y="101003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407</xdr:row>
      <xdr:rowOff>12700</xdr:rowOff>
    </xdr:from>
    <xdr:to>
      <xdr:col>42</xdr:col>
      <xdr:colOff>619125</xdr:colOff>
      <xdr:row>407</xdr:row>
      <xdr:rowOff>622300</xdr:rowOff>
    </xdr:to>
    <xdr:pic>
      <xdr:nvPicPr>
        <xdr:cNvPr id="474" name="Picture 1" descr="Picture">
          <a:extLst>
            <a:ext uri="{FF2B5EF4-FFF2-40B4-BE49-F238E27FC236}">
              <a16:creationId xmlns:a16="http://schemas.microsoft.com/office/drawing/2014/main" id="{096045D6-4677-DD42-988E-40C17CB0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1779825" y="101409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441</xdr:row>
      <xdr:rowOff>12700</xdr:rowOff>
    </xdr:from>
    <xdr:to>
      <xdr:col>42</xdr:col>
      <xdr:colOff>619125</xdr:colOff>
      <xdr:row>441</xdr:row>
      <xdr:rowOff>622300</xdr:rowOff>
    </xdr:to>
    <xdr:pic>
      <xdr:nvPicPr>
        <xdr:cNvPr id="475" name="Picture 1" descr="Picture">
          <a:extLst>
            <a:ext uri="{FF2B5EF4-FFF2-40B4-BE49-F238E27FC236}">
              <a16:creationId xmlns:a16="http://schemas.microsoft.com/office/drawing/2014/main" id="{D0870D43-97AA-B34E-A59D-AD122B24A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1779825" y="101612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545</xdr:row>
      <xdr:rowOff>12700</xdr:rowOff>
    </xdr:from>
    <xdr:to>
      <xdr:col>42</xdr:col>
      <xdr:colOff>619125</xdr:colOff>
      <xdr:row>545</xdr:row>
      <xdr:rowOff>622300</xdr:rowOff>
    </xdr:to>
    <xdr:pic>
      <xdr:nvPicPr>
        <xdr:cNvPr id="476" name="Picture 1" descr="Picture">
          <a:extLst>
            <a:ext uri="{FF2B5EF4-FFF2-40B4-BE49-F238E27FC236}">
              <a16:creationId xmlns:a16="http://schemas.microsoft.com/office/drawing/2014/main" id="{25A7D06C-D83A-2047-A291-4F77DEC36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41779825" y="102425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533</xdr:row>
      <xdr:rowOff>12700</xdr:rowOff>
    </xdr:from>
    <xdr:to>
      <xdr:col>42</xdr:col>
      <xdr:colOff>619125</xdr:colOff>
      <xdr:row>533</xdr:row>
      <xdr:rowOff>622300</xdr:rowOff>
    </xdr:to>
    <xdr:pic>
      <xdr:nvPicPr>
        <xdr:cNvPr id="477" name="Picture 1" descr="Picture">
          <a:extLst>
            <a:ext uri="{FF2B5EF4-FFF2-40B4-BE49-F238E27FC236}">
              <a16:creationId xmlns:a16="http://schemas.microsoft.com/office/drawing/2014/main" id="{17D60216-9B9C-BB44-8A4B-5B824DE9B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41779825" y="102019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27</xdr:row>
      <xdr:rowOff>12700</xdr:rowOff>
    </xdr:from>
    <xdr:to>
      <xdr:col>42</xdr:col>
      <xdr:colOff>619125</xdr:colOff>
      <xdr:row>27</xdr:row>
      <xdr:rowOff>622300</xdr:rowOff>
    </xdr:to>
    <xdr:pic>
      <xdr:nvPicPr>
        <xdr:cNvPr id="478" name="Picture 1" descr="Picture">
          <a:extLst>
            <a:ext uri="{FF2B5EF4-FFF2-40B4-BE49-F238E27FC236}">
              <a16:creationId xmlns:a16="http://schemas.microsoft.com/office/drawing/2014/main" id="{C06587F7-D0B8-DC45-AF4E-3951C62FE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94094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367</xdr:row>
      <xdr:rowOff>12700</xdr:rowOff>
    </xdr:from>
    <xdr:to>
      <xdr:col>42</xdr:col>
      <xdr:colOff>619125</xdr:colOff>
      <xdr:row>367</xdr:row>
      <xdr:rowOff>622300</xdr:rowOff>
    </xdr:to>
    <xdr:pic>
      <xdr:nvPicPr>
        <xdr:cNvPr id="479" name="Picture 1" descr="Picture">
          <a:extLst>
            <a:ext uri="{FF2B5EF4-FFF2-40B4-BE49-F238E27FC236}">
              <a16:creationId xmlns:a16="http://schemas.microsoft.com/office/drawing/2014/main" id="{F21E7DFB-07EE-0C45-9634-5FC50F6F0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100799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521</xdr:row>
      <xdr:rowOff>12700</xdr:rowOff>
    </xdr:from>
    <xdr:to>
      <xdr:col>42</xdr:col>
      <xdr:colOff>619125</xdr:colOff>
      <xdr:row>521</xdr:row>
      <xdr:rowOff>622300</xdr:rowOff>
    </xdr:to>
    <xdr:pic>
      <xdr:nvPicPr>
        <xdr:cNvPr id="480" name="Picture 1" descr="Picture">
          <a:extLst>
            <a:ext uri="{FF2B5EF4-FFF2-40B4-BE49-F238E27FC236}">
              <a16:creationId xmlns:a16="http://schemas.microsoft.com/office/drawing/2014/main" id="{46976747-D405-3642-BDC1-AA8A57BB3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1779825" y="101815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546</xdr:row>
      <xdr:rowOff>12700</xdr:rowOff>
    </xdr:from>
    <xdr:to>
      <xdr:col>42</xdr:col>
      <xdr:colOff>619125</xdr:colOff>
      <xdr:row>546</xdr:row>
      <xdr:rowOff>622300</xdr:rowOff>
    </xdr:to>
    <xdr:pic>
      <xdr:nvPicPr>
        <xdr:cNvPr id="481" name="Picture 1" descr="Picture">
          <a:extLst>
            <a:ext uri="{FF2B5EF4-FFF2-40B4-BE49-F238E27FC236}">
              <a16:creationId xmlns:a16="http://schemas.microsoft.com/office/drawing/2014/main" id="{DF7AF016-90D3-9140-8E5B-7251DA462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41779825" y="102628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33</xdr:row>
      <xdr:rowOff>12700</xdr:rowOff>
    </xdr:from>
    <xdr:to>
      <xdr:col>42</xdr:col>
      <xdr:colOff>619125</xdr:colOff>
      <xdr:row>33</xdr:row>
      <xdr:rowOff>622300</xdr:rowOff>
    </xdr:to>
    <xdr:pic>
      <xdr:nvPicPr>
        <xdr:cNvPr id="482" name="Picture 1" descr="Picture">
          <a:extLst>
            <a:ext uri="{FF2B5EF4-FFF2-40B4-BE49-F238E27FC236}">
              <a16:creationId xmlns:a16="http://schemas.microsoft.com/office/drawing/2014/main" id="{F88109A5-F48D-574C-94DE-D5F7AF30A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779825" y="999871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547</xdr:row>
      <xdr:rowOff>12700</xdr:rowOff>
    </xdr:from>
    <xdr:to>
      <xdr:col>42</xdr:col>
      <xdr:colOff>619125</xdr:colOff>
      <xdr:row>547</xdr:row>
      <xdr:rowOff>622300</xdr:rowOff>
    </xdr:to>
    <xdr:pic>
      <xdr:nvPicPr>
        <xdr:cNvPr id="483" name="Picture 1" descr="Picture">
          <a:extLst>
            <a:ext uri="{FF2B5EF4-FFF2-40B4-BE49-F238E27FC236}">
              <a16:creationId xmlns:a16="http://schemas.microsoft.com/office/drawing/2014/main" id="{1CB846B0-4EB2-AE49-9A5F-BB854C4E4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102831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338</xdr:row>
      <xdr:rowOff>12700</xdr:rowOff>
    </xdr:from>
    <xdr:to>
      <xdr:col>42</xdr:col>
      <xdr:colOff>619125</xdr:colOff>
      <xdr:row>338</xdr:row>
      <xdr:rowOff>622300</xdr:rowOff>
    </xdr:to>
    <xdr:pic>
      <xdr:nvPicPr>
        <xdr:cNvPr id="484" name="Picture 1" descr="Picture">
          <a:extLst>
            <a:ext uri="{FF2B5EF4-FFF2-40B4-BE49-F238E27FC236}">
              <a16:creationId xmlns:a16="http://schemas.microsoft.com/office/drawing/2014/main" id="{70070456-64A4-B246-9EB2-7071EB5F7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1005967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404</xdr:row>
      <xdr:rowOff>12700</xdr:rowOff>
    </xdr:from>
    <xdr:to>
      <xdr:col>42</xdr:col>
      <xdr:colOff>619125</xdr:colOff>
      <xdr:row>404</xdr:row>
      <xdr:rowOff>622300</xdr:rowOff>
    </xdr:to>
    <xdr:pic>
      <xdr:nvPicPr>
        <xdr:cNvPr id="485" name="Picture 1" descr="Picture">
          <a:extLst>
            <a:ext uri="{FF2B5EF4-FFF2-40B4-BE49-F238E27FC236}">
              <a16:creationId xmlns:a16="http://schemas.microsoft.com/office/drawing/2014/main" id="{5CDA5649-D23E-B547-9AD6-811535CDE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101206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317</xdr:row>
      <xdr:rowOff>12700</xdr:rowOff>
    </xdr:from>
    <xdr:to>
      <xdr:col>42</xdr:col>
      <xdr:colOff>619125</xdr:colOff>
      <xdr:row>317</xdr:row>
      <xdr:rowOff>622300</xdr:rowOff>
    </xdr:to>
    <xdr:pic>
      <xdr:nvPicPr>
        <xdr:cNvPr id="486" name="Picture 1" descr="Picture">
          <a:extLst>
            <a:ext uri="{FF2B5EF4-FFF2-40B4-BE49-F238E27FC236}">
              <a16:creationId xmlns:a16="http://schemas.microsoft.com/office/drawing/2014/main" id="{C692AD61-B446-F241-8312-CB9B0E5F2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1779825" y="98361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34</xdr:row>
      <xdr:rowOff>12700</xdr:rowOff>
    </xdr:from>
    <xdr:to>
      <xdr:col>42</xdr:col>
      <xdr:colOff>619125</xdr:colOff>
      <xdr:row>34</xdr:row>
      <xdr:rowOff>622300</xdr:rowOff>
    </xdr:to>
    <xdr:pic>
      <xdr:nvPicPr>
        <xdr:cNvPr id="487" name="Picture 1" descr="Picture">
          <a:extLst>
            <a:ext uri="{FF2B5EF4-FFF2-40B4-BE49-F238E27FC236}">
              <a16:creationId xmlns:a16="http://schemas.microsoft.com/office/drawing/2014/main" id="{BBCD9974-7645-204A-AAC4-C3B317A54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779825" y="100190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23</xdr:row>
      <xdr:rowOff>12700</xdr:rowOff>
    </xdr:from>
    <xdr:to>
      <xdr:col>42</xdr:col>
      <xdr:colOff>619125</xdr:colOff>
      <xdr:row>23</xdr:row>
      <xdr:rowOff>622300</xdr:rowOff>
    </xdr:to>
    <xdr:pic>
      <xdr:nvPicPr>
        <xdr:cNvPr id="488" name="Picture 1" descr="Picture">
          <a:extLst>
            <a:ext uri="{FF2B5EF4-FFF2-40B4-BE49-F238E27FC236}">
              <a16:creationId xmlns:a16="http://schemas.microsoft.com/office/drawing/2014/main" id="{6C63EB67-BD24-854B-A379-734EB48E7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779825" y="93281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538</xdr:row>
      <xdr:rowOff>12700</xdr:rowOff>
    </xdr:from>
    <xdr:to>
      <xdr:col>42</xdr:col>
      <xdr:colOff>619125</xdr:colOff>
      <xdr:row>538</xdr:row>
      <xdr:rowOff>622300</xdr:rowOff>
    </xdr:to>
    <xdr:pic>
      <xdr:nvPicPr>
        <xdr:cNvPr id="489" name="Picture 1" descr="Picture">
          <a:extLst>
            <a:ext uri="{FF2B5EF4-FFF2-40B4-BE49-F238E27FC236}">
              <a16:creationId xmlns:a16="http://schemas.microsoft.com/office/drawing/2014/main" id="{2BE19CBF-C4C9-CD41-8B18-28E0F4388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1779825" y="102222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285</xdr:row>
      <xdr:rowOff>12700</xdr:rowOff>
    </xdr:from>
    <xdr:to>
      <xdr:col>42</xdr:col>
      <xdr:colOff>619125</xdr:colOff>
      <xdr:row>285</xdr:row>
      <xdr:rowOff>622300</xdr:rowOff>
    </xdr:to>
    <xdr:pic>
      <xdr:nvPicPr>
        <xdr:cNvPr id="490" name="Picture 1" descr="Picture">
          <a:extLst>
            <a:ext uri="{FF2B5EF4-FFF2-40B4-BE49-F238E27FC236}">
              <a16:creationId xmlns:a16="http://schemas.microsoft.com/office/drawing/2014/main" id="{90E886D7-FBCF-DB4F-B21C-83A517A3C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1779825" y="100393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286</xdr:row>
      <xdr:rowOff>12700</xdr:rowOff>
    </xdr:from>
    <xdr:to>
      <xdr:col>42</xdr:col>
      <xdr:colOff>619125</xdr:colOff>
      <xdr:row>286</xdr:row>
      <xdr:rowOff>622300</xdr:rowOff>
    </xdr:to>
    <xdr:pic>
      <xdr:nvPicPr>
        <xdr:cNvPr id="491" name="Picture 1" descr="Picture">
          <a:extLst>
            <a:ext uri="{FF2B5EF4-FFF2-40B4-BE49-F238E27FC236}">
              <a16:creationId xmlns:a16="http://schemas.microsoft.com/office/drawing/2014/main" id="{7FC5781B-B33E-D34C-86E0-BEF9A51E5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1779825" y="97345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374</xdr:row>
      <xdr:rowOff>12700</xdr:rowOff>
    </xdr:from>
    <xdr:to>
      <xdr:col>42</xdr:col>
      <xdr:colOff>619125</xdr:colOff>
      <xdr:row>374</xdr:row>
      <xdr:rowOff>622300</xdr:rowOff>
    </xdr:to>
    <xdr:pic>
      <xdr:nvPicPr>
        <xdr:cNvPr id="492" name="Picture 1" descr="Picture">
          <a:extLst>
            <a:ext uri="{FF2B5EF4-FFF2-40B4-BE49-F238E27FC236}">
              <a16:creationId xmlns:a16="http://schemas.microsoft.com/office/drawing/2014/main" id="{2BA53085-8686-AE4F-894A-A8DF6E4D5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1779825" y="993775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39</xdr:row>
      <xdr:rowOff>12700</xdr:rowOff>
    </xdr:from>
    <xdr:to>
      <xdr:col>42</xdr:col>
      <xdr:colOff>619125</xdr:colOff>
      <xdr:row>39</xdr:row>
      <xdr:rowOff>622300</xdr:rowOff>
    </xdr:to>
    <xdr:pic>
      <xdr:nvPicPr>
        <xdr:cNvPr id="493" name="Picture 1" descr="Picture">
          <a:extLst>
            <a:ext uri="{FF2B5EF4-FFF2-40B4-BE49-F238E27FC236}">
              <a16:creationId xmlns:a16="http://schemas.microsoft.com/office/drawing/2014/main" id="{9F8CEF9E-C6B2-7F4B-9F63-FCF2E5E5D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9825" y="967359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483</xdr:row>
      <xdr:rowOff>12700</xdr:rowOff>
    </xdr:from>
    <xdr:to>
      <xdr:col>42</xdr:col>
      <xdr:colOff>619125</xdr:colOff>
      <xdr:row>483</xdr:row>
      <xdr:rowOff>622300</xdr:rowOff>
    </xdr:to>
    <xdr:pic>
      <xdr:nvPicPr>
        <xdr:cNvPr id="494" name="Picture 1" descr="Picture">
          <a:extLst>
            <a:ext uri="{FF2B5EF4-FFF2-40B4-BE49-F238E27FC236}">
              <a16:creationId xmlns:a16="http://schemas.microsoft.com/office/drawing/2014/main" id="{7590A85B-1B84-224B-B2D1-63385F226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41779825" y="40246300"/>
          <a:ext cx="609600" cy="190500"/>
        </a:xfrm>
        <a:prstGeom prst="rect">
          <a:avLst/>
        </a:prstGeom>
      </xdr:spPr>
    </xdr:pic>
    <xdr:clientData/>
  </xdr:twoCellAnchor>
  <xdr:twoCellAnchor>
    <xdr:from>
      <xdr:col>42</xdr:col>
      <xdr:colOff>9525</xdr:colOff>
      <xdr:row>73</xdr:row>
      <xdr:rowOff>12700</xdr:rowOff>
    </xdr:from>
    <xdr:to>
      <xdr:col>42</xdr:col>
      <xdr:colOff>619125</xdr:colOff>
      <xdr:row>73</xdr:row>
      <xdr:rowOff>622300</xdr:rowOff>
    </xdr:to>
    <xdr:pic>
      <xdr:nvPicPr>
        <xdr:cNvPr id="495" name="Picture 1" descr="Picture">
          <a:extLst>
            <a:ext uri="{FF2B5EF4-FFF2-40B4-BE49-F238E27FC236}">
              <a16:creationId xmlns:a16="http://schemas.microsoft.com/office/drawing/2014/main" id="{8B6AC88B-1895-1548-AA2E-18FCC383E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1779825" y="36791900"/>
          <a:ext cx="609600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E7E4-34B5-514D-AF93-CBC5F57A2D68}">
  <sheetPr filterMode="1"/>
  <dimension ref="B1:CP565"/>
  <sheetViews>
    <sheetView showGridLines="0" tabSelected="1" zoomScaleNormal="100" workbookViewId="0">
      <selection activeCell="BC1" sqref="BC1:BC1048576"/>
    </sheetView>
  </sheetViews>
  <sheetFormatPr baseColWidth="10" defaultColWidth="11" defaultRowHeight="15.75" customHeight="1" outlineLevelCol="1"/>
  <cols>
    <col min="1" max="1" width="3.5" style="2" customWidth="1"/>
    <col min="2" max="2" width="7.33203125" style="2" customWidth="1"/>
    <col min="3" max="3" width="17.5" style="2" bestFit="1" customWidth="1"/>
    <col min="4" max="4" width="9" style="2" bestFit="1" customWidth="1"/>
    <col min="5" max="5" width="9.6640625" style="2" bestFit="1" customWidth="1"/>
    <col min="6" max="6" width="7.1640625" style="2" bestFit="1" customWidth="1"/>
    <col min="7" max="7" width="17.83203125" style="2" bestFit="1" customWidth="1"/>
    <col min="8" max="8" width="25" style="2" bestFit="1" customWidth="1"/>
    <col min="9" max="9" width="15.5" style="2" customWidth="1"/>
    <col min="10" max="10" width="13" style="2" customWidth="1"/>
    <col min="11" max="11" width="11.83203125" style="2" customWidth="1"/>
    <col min="12" max="12" width="18.5" style="2" customWidth="1"/>
    <col min="13" max="13" width="10.83203125" style="2" customWidth="1"/>
    <col min="14" max="14" width="12.6640625" style="2" customWidth="1"/>
    <col min="15" max="15" width="12.83203125" style="2" customWidth="1"/>
    <col min="16" max="19" width="10.83203125" style="2" customWidth="1"/>
    <col min="20" max="20" width="11" style="2" customWidth="1"/>
    <col min="21" max="22" width="10.83203125" style="2" hidden="1" customWidth="1" outlineLevel="1"/>
    <col min="23" max="23" width="38.83203125" style="2" hidden="1" customWidth="1" outlineLevel="1"/>
    <col min="24" max="24" width="12.5" style="2" hidden="1" customWidth="1" outlineLevel="1"/>
    <col min="25" max="25" width="16.33203125" style="2" hidden="1" customWidth="1" outlineLevel="1"/>
    <col min="26" max="26" width="15" style="2" hidden="1" customWidth="1" outlineLevel="1"/>
    <col min="27" max="27" width="14.83203125" style="2" hidden="1" customWidth="1" outlineLevel="1"/>
    <col min="28" max="28" width="14.6640625" style="2" hidden="1" customWidth="1" outlineLevel="1"/>
    <col min="29" max="29" width="10.6640625" style="2" hidden="1" customWidth="1" outlineLevel="1"/>
    <col min="30" max="31" width="10.83203125" style="2" hidden="1" customWidth="1" outlineLevel="1"/>
    <col min="32" max="32" width="14.1640625" style="2" hidden="1" customWidth="1" outlineLevel="1"/>
    <col min="33" max="33" width="30.6640625" style="2" hidden="1" customWidth="1" outlineLevel="1"/>
    <col min="34" max="44" width="10.83203125" style="2" hidden="1" customWidth="1" outlineLevel="1"/>
    <col min="45" max="45" width="18.6640625" style="2" hidden="1" customWidth="1" outlineLevel="1"/>
    <col min="46" max="46" width="18.5" style="2" hidden="1" customWidth="1" outlineLevel="1"/>
    <col min="47" max="51" width="10.83203125" style="2" hidden="1" customWidth="1" outlineLevel="1"/>
    <col min="52" max="52" width="11" style="2" customWidth="1" collapsed="1"/>
    <col min="53" max="53" width="11" style="2" customWidth="1"/>
    <col min="54" max="54" width="10.83203125" style="2" customWidth="1"/>
    <col min="55" max="79" width="11" style="2" customWidth="1"/>
    <col min="80" max="16384" width="11" style="2"/>
  </cols>
  <sheetData>
    <row r="1" spans="2:94" ht="15.75" customHeight="1">
      <c r="H1" s="48"/>
      <c r="I1" s="55" t="s">
        <v>0</v>
      </c>
    </row>
    <row r="2" spans="2:94" ht="16">
      <c r="B2" s="1" t="s">
        <v>1</v>
      </c>
    </row>
    <row r="3" spans="2:94" ht="16">
      <c r="BC3" s="3" t="s">
        <v>2</v>
      </c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4"/>
      <c r="BS3" s="3" t="s">
        <v>3</v>
      </c>
      <c r="BT3" s="3"/>
      <c r="BU3" s="3"/>
      <c r="BV3" s="3"/>
      <c r="BW3" s="3"/>
      <c r="BX3" s="3"/>
      <c r="BY3" s="3"/>
      <c r="BZ3" s="4"/>
      <c r="CA3" s="4"/>
      <c r="CB3" s="59" t="s">
        <v>4</v>
      </c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</row>
    <row r="4" spans="2:94" ht="16">
      <c r="BC4" s="5" t="s">
        <v>5</v>
      </c>
      <c r="BD4" s="5" t="s">
        <v>5</v>
      </c>
      <c r="BE4" s="5" t="s">
        <v>6</v>
      </c>
      <c r="BF4" s="5" t="s">
        <v>5</v>
      </c>
      <c r="BG4" s="5" t="s">
        <v>5</v>
      </c>
      <c r="BH4" s="5" t="s">
        <v>5</v>
      </c>
      <c r="BI4" s="5" t="s">
        <v>7</v>
      </c>
      <c r="BJ4" s="5" t="s">
        <v>8</v>
      </c>
      <c r="BK4" s="5" t="s">
        <v>9</v>
      </c>
      <c r="BL4" s="5" t="s">
        <v>10</v>
      </c>
      <c r="BM4" s="5" t="s">
        <v>11</v>
      </c>
      <c r="BN4" s="5" t="s">
        <v>12</v>
      </c>
      <c r="BO4" s="5" t="s">
        <v>13</v>
      </c>
      <c r="BP4" s="5" t="s">
        <v>14</v>
      </c>
      <c r="BQ4" s="5" t="s">
        <v>14</v>
      </c>
      <c r="BR4" s="4"/>
      <c r="BS4" s="5" t="s">
        <v>5</v>
      </c>
      <c r="BT4" s="5" t="s">
        <v>5</v>
      </c>
      <c r="BU4" s="5" t="s">
        <v>5</v>
      </c>
      <c r="BV4" s="5" t="s">
        <v>5</v>
      </c>
      <c r="BW4" s="5" t="s">
        <v>5</v>
      </c>
      <c r="BX4" s="5" t="s">
        <v>5</v>
      </c>
      <c r="BY4" s="5" t="s">
        <v>5</v>
      </c>
      <c r="BZ4" s="4"/>
      <c r="CA4" s="4"/>
      <c r="CB4" s="5" t="s">
        <v>5</v>
      </c>
      <c r="CC4" s="5" t="s">
        <v>5</v>
      </c>
      <c r="CD4" s="5" t="s">
        <v>6</v>
      </c>
      <c r="CE4" s="5" t="s">
        <v>5</v>
      </c>
      <c r="CF4" s="5" t="s">
        <v>5</v>
      </c>
      <c r="CG4" s="5" t="s">
        <v>5</v>
      </c>
      <c r="CH4" s="5" t="s">
        <v>7</v>
      </c>
      <c r="CI4" s="5" t="s">
        <v>8</v>
      </c>
      <c r="CJ4" s="5" t="s">
        <v>9</v>
      </c>
      <c r="CK4" s="5" t="s">
        <v>10</v>
      </c>
      <c r="CL4" s="5" t="s">
        <v>11</v>
      </c>
      <c r="CM4" s="5" t="s">
        <v>12</v>
      </c>
      <c r="CN4" s="5" t="s">
        <v>13</v>
      </c>
      <c r="CO4" s="5" t="s">
        <v>14</v>
      </c>
      <c r="CP4" s="5" t="s">
        <v>14</v>
      </c>
    </row>
    <row r="5" spans="2:94" ht="16">
      <c r="BC5" s="6" t="s">
        <v>15</v>
      </c>
      <c r="BD5" s="7" t="s">
        <v>16</v>
      </c>
      <c r="BE5" s="7" t="s">
        <v>17</v>
      </c>
      <c r="BF5" s="7" t="s">
        <v>18</v>
      </c>
      <c r="BG5" s="7" t="s">
        <v>19</v>
      </c>
      <c r="BH5" s="7" t="s">
        <v>20</v>
      </c>
      <c r="BI5" s="7" t="s">
        <v>21</v>
      </c>
      <c r="BJ5" s="7" t="s">
        <v>22</v>
      </c>
      <c r="BK5" s="7" t="s">
        <v>23</v>
      </c>
      <c r="BL5" s="7" t="s">
        <v>24</v>
      </c>
      <c r="BM5" s="7" t="s">
        <v>25</v>
      </c>
      <c r="BN5" s="7" t="s">
        <v>26</v>
      </c>
      <c r="BO5" s="7" t="s">
        <v>27</v>
      </c>
      <c r="BP5" s="7" t="s">
        <v>28</v>
      </c>
      <c r="BQ5" s="7" t="s">
        <v>29</v>
      </c>
      <c r="BR5" s="4"/>
      <c r="BS5" s="4" t="s">
        <v>30</v>
      </c>
      <c r="BT5" s="4" t="s">
        <v>30</v>
      </c>
      <c r="BU5" s="4" t="s">
        <v>30</v>
      </c>
      <c r="BV5" s="4" t="s">
        <v>30</v>
      </c>
      <c r="BW5" s="4" t="s">
        <v>30</v>
      </c>
      <c r="BX5" s="4" t="s">
        <v>30</v>
      </c>
      <c r="BY5" s="4" t="s">
        <v>30</v>
      </c>
      <c r="BZ5" s="4"/>
      <c r="CA5" s="4"/>
      <c r="CB5" s="6" t="s">
        <v>15</v>
      </c>
      <c r="CC5" s="7" t="s">
        <v>16</v>
      </c>
      <c r="CD5" s="7" t="s">
        <v>17</v>
      </c>
      <c r="CE5" s="7" t="s">
        <v>18</v>
      </c>
      <c r="CF5" s="7" t="s">
        <v>19</v>
      </c>
      <c r="CG5" s="7" t="s">
        <v>20</v>
      </c>
      <c r="CH5" s="7" t="s">
        <v>21</v>
      </c>
      <c r="CI5" s="7" t="s">
        <v>22</v>
      </c>
      <c r="CJ5" s="7" t="s">
        <v>23</v>
      </c>
      <c r="CK5" s="7" t="s">
        <v>24</v>
      </c>
      <c r="CL5" s="7" t="s">
        <v>25</v>
      </c>
      <c r="CM5" s="7" t="s">
        <v>26</v>
      </c>
      <c r="CN5" s="7" t="s">
        <v>27</v>
      </c>
      <c r="CO5" s="7" t="s">
        <v>28</v>
      </c>
      <c r="CP5" s="7" t="s">
        <v>29</v>
      </c>
    </row>
    <row r="6" spans="2:94" ht="16">
      <c r="BC6" s="8" t="s">
        <v>31</v>
      </c>
      <c r="BD6" s="8" t="s">
        <v>32</v>
      </c>
      <c r="BE6" s="8" t="s">
        <v>33</v>
      </c>
      <c r="BF6" s="8" t="s">
        <v>34</v>
      </c>
      <c r="BG6" s="8" t="s">
        <v>35</v>
      </c>
      <c r="BH6" s="8" t="s">
        <v>36</v>
      </c>
      <c r="BI6" s="8" t="s">
        <v>37</v>
      </c>
      <c r="BJ6" s="8" t="s">
        <v>38</v>
      </c>
      <c r="BK6" s="8" t="s">
        <v>39</v>
      </c>
      <c r="BL6" s="8" t="s">
        <v>40</v>
      </c>
      <c r="BM6" s="8" t="s">
        <v>41</v>
      </c>
      <c r="BN6" s="8" t="s">
        <v>42</v>
      </c>
      <c r="BO6" s="8" t="s">
        <v>43</v>
      </c>
      <c r="BP6" s="8" t="s">
        <v>44</v>
      </c>
      <c r="BQ6" s="8" t="s">
        <v>45</v>
      </c>
      <c r="BR6" s="4"/>
      <c r="BS6" s="8" t="s">
        <v>46</v>
      </c>
      <c r="BT6" s="8" t="s">
        <v>47</v>
      </c>
      <c r="BU6" s="8" t="s">
        <v>48</v>
      </c>
      <c r="BV6" s="8" t="s">
        <v>49</v>
      </c>
      <c r="BW6" s="8" t="s">
        <v>50</v>
      </c>
      <c r="BX6" s="8" t="s">
        <v>51</v>
      </c>
      <c r="BY6" s="8" t="s">
        <v>52</v>
      </c>
      <c r="BZ6" s="4"/>
      <c r="CA6" s="4"/>
      <c r="CB6" s="8" t="s">
        <v>31</v>
      </c>
      <c r="CC6" s="8" t="s">
        <v>32</v>
      </c>
      <c r="CD6" s="8" t="s">
        <v>33</v>
      </c>
      <c r="CE6" s="8" t="s">
        <v>34</v>
      </c>
      <c r="CF6" s="8" t="s">
        <v>35</v>
      </c>
      <c r="CG6" s="8" t="s">
        <v>36</v>
      </c>
      <c r="CH6" s="8" t="s">
        <v>37</v>
      </c>
      <c r="CI6" s="8" t="s">
        <v>38</v>
      </c>
      <c r="CJ6" s="8" t="s">
        <v>39</v>
      </c>
      <c r="CK6" s="8" t="s">
        <v>40</v>
      </c>
      <c r="CL6" s="8" t="s">
        <v>41</v>
      </c>
      <c r="CM6" s="8" t="s">
        <v>42</v>
      </c>
      <c r="CN6" s="8" t="s">
        <v>43</v>
      </c>
      <c r="CO6" s="8" t="s">
        <v>44</v>
      </c>
      <c r="CP6" s="8" t="s">
        <v>45</v>
      </c>
    </row>
    <row r="7" spans="2:94" ht="18" customHeight="1">
      <c r="B7" s="9" t="s">
        <v>53</v>
      </c>
      <c r="C7" s="9" t="s">
        <v>54</v>
      </c>
      <c r="D7" s="9" t="s">
        <v>55</v>
      </c>
      <c r="E7" s="9" t="s">
        <v>56</v>
      </c>
      <c r="F7" s="9" t="s">
        <v>57</v>
      </c>
      <c r="G7" s="10" t="s">
        <v>58</v>
      </c>
      <c r="H7" s="9" t="s">
        <v>59</v>
      </c>
      <c r="I7" s="9" t="s">
        <v>60</v>
      </c>
      <c r="J7" s="10" t="s">
        <v>61</v>
      </c>
      <c r="K7" s="9" t="s">
        <v>62</v>
      </c>
      <c r="L7" s="9" t="s">
        <v>63</v>
      </c>
      <c r="M7" s="9" t="s">
        <v>64</v>
      </c>
      <c r="N7" s="53" t="s">
        <v>65</v>
      </c>
      <c r="O7" s="9" t="s">
        <v>66</v>
      </c>
      <c r="P7" s="9" t="s">
        <v>67</v>
      </c>
      <c r="Q7" s="9" t="s">
        <v>68</v>
      </c>
      <c r="R7" s="11" t="s">
        <v>68</v>
      </c>
      <c r="S7" s="11" t="s">
        <v>69</v>
      </c>
      <c r="T7" s="12" t="s">
        <v>70</v>
      </c>
      <c r="U7" s="13" t="s">
        <v>71</v>
      </c>
      <c r="V7" s="14" t="s">
        <v>72</v>
      </c>
      <c r="W7" s="14" t="s">
        <v>73</v>
      </c>
      <c r="X7" s="15" t="s">
        <v>74</v>
      </c>
      <c r="Y7" s="15" t="s">
        <v>75</v>
      </c>
      <c r="Z7" s="15" t="s">
        <v>76</v>
      </c>
      <c r="AA7" s="15" t="s">
        <v>77</v>
      </c>
      <c r="AB7" s="15" t="s">
        <v>78</v>
      </c>
      <c r="AC7" s="15" t="s">
        <v>79</v>
      </c>
      <c r="AD7" s="15" t="s">
        <v>70</v>
      </c>
      <c r="AE7" s="15" t="s">
        <v>80</v>
      </c>
      <c r="AF7" s="14" t="s">
        <v>60</v>
      </c>
      <c r="AG7" s="14" t="s">
        <v>81</v>
      </c>
      <c r="AH7" s="14" t="s">
        <v>66</v>
      </c>
      <c r="AI7" s="14" t="s">
        <v>82</v>
      </c>
      <c r="AJ7" s="16" t="s">
        <v>58</v>
      </c>
      <c r="AK7" s="16" t="s">
        <v>64</v>
      </c>
      <c r="AL7" s="16" t="s">
        <v>67</v>
      </c>
      <c r="AM7" s="16" t="s">
        <v>83</v>
      </c>
      <c r="AN7" s="16" t="s">
        <v>84</v>
      </c>
      <c r="AO7" s="16" t="s">
        <v>61</v>
      </c>
      <c r="AP7" s="16" t="s">
        <v>85</v>
      </c>
      <c r="AQ7" s="17" t="s">
        <v>86</v>
      </c>
      <c r="AR7" s="16" t="s">
        <v>87</v>
      </c>
      <c r="AS7" s="17" t="s">
        <v>88</v>
      </c>
      <c r="AT7" s="17" t="s">
        <v>89</v>
      </c>
      <c r="AU7" s="11" t="s">
        <v>90</v>
      </c>
      <c r="AV7" s="11" t="s">
        <v>91</v>
      </c>
      <c r="AW7" s="16" t="s">
        <v>92</v>
      </c>
      <c r="AX7" s="16" t="s">
        <v>93</v>
      </c>
      <c r="AY7" s="16" t="s">
        <v>94</v>
      </c>
      <c r="BC7" s="18" t="s">
        <v>95</v>
      </c>
      <c r="BD7" s="18" t="s">
        <v>96</v>
      </c>
      <c r="BE7" s="18" t="s">
        <v>97</v>
      </c>
      <c r="BF7" s="18" t="s">
        <v>98</v>
      </c>
      <c r="BG7" s="18" t="s">
        <v>99</v>
      </c>
      <c r="BH7" s="18" t="s">
        <v>100</v>
      </c>
      <c r="BI7" s="18" t="s">
        <v>101</v>
      </c>
      <c r="BJ7" s="18" t="s">
        <v>102</v>
      </c>
      <c r="BK7" s="18" t="s">
        <v>103</v>
      </c>
      <c r="BL7" s="18" t="s">
        <v>104</v>
      </c>
      <c r="BM7" s="18" t="s">
        <v>105</v>
      </c>
      <c r="BN7" s="18" t="s">
        <v>106</v>
      </c>
      <c r="BO7" s="18" t="s">
        <v>107</v>
      </c>
      <c r="BP7" s="18" t="s">
        <v>108</v>
      </c>
      <c r="BQ7" s="18" t="s">
        <v>109</v>
      </c>
      <c r="BR7" s="19"/>
      <c r="BS7" s="18" t="s">
        <v>110</v>
      </c>
      <c r="BT7" s="18" t="s">
        <v>111</v>
      </c>
      <c r="BU7" s="18" t="s">
        <v>112</v>
      </c>
      <c r="BV7" s="18" t="s">
        <v>113</v>
      </c>
      <c r="BW7" s="18" t="s">
        <v>114</v>
      </c>
      <c r="BX7" s="18" t="s">
        <v>115</v>
      </c>
      <c r="BY7" s="18" t="s">
        <v>116</v>
      </c>
      <c r="BZ7" s="4"/>
      <c r="CA7" s="4"/>
      <c r="CB7" s="18" t="s">
        <v>95</v>
      </c>
      <c r="CC7" s="18" t="s">
        <v>96</v>
      </c>
      <c r="CD7" s="18" t="s">
        <v>97</v>
      </c>
      <c r="CE7" s="18" t="s">
        <v>98</v>
      </c>
      <c r="CF7" s="18" t="s">
        <v>99</v>
      </c>
      <c r="CG7" s="18" t="s">
        <v>100</v>
      </c>
      <c r="CH7" s="18" t="s">
        <v>101</v>
      </c>
      <c r="CI7" s="18" t="s">
        <v>102</v>
      </c>
      <c r="CJ7" s="18" t="s">
        <v>103</v>
      </c>
      <c r="CK7" s="18" t="s">
        <v>104</v>
      </c>
      <c r="CL7" s="18" t="s">
        <v>105</v>
      </c>
      <c r="CM7" s="18" t="s">
        <v>106</v>
      </c>
      <c r="CN7" s="18" t="s">
        <v>107</v>
      </c>
      <c r="CO7" s="18" t="s">
        <v>108</v>
      </c>
      <c r="CP7" s="18" t="s">
        <v>109</v>
      </c>
    </row>
    <row r="8" spans="2:94" ht="16" hidden="1">
      <c r="B8" s="2" t="s">
        <v>117</v>
      </c>
      <c r="C8" s="2" t="s">
        <v>118</v>
      </c>
      <c r="D8" s="2">
        <v>3.1</v>
      </c>
      <c r="E8" s="20" t="s">
        <v>119</v>
      </c>
      <c r="F8" s="20" t="s">
        <v>120</v>
      </c>
      <c r="G8" s="20" t="s">
        <v>121</v>
      </c>
      <c r="H8" s="20" t="s">
        <v>122</v>
      </c>
      <c r="I8" s="20" t="s">
        <v>123</v>
      </c>
      <c r="J8" s="20" t="s">
        <v>124</v>
      </c>
      <c r="K8" s="20" t="s">
        <v>125</v>
      </c>
      <c r="L8" s="20" t="s">
        <v>126</v>
      </c>
      <c r="M8" s="20" t="s">
        <v>127</v>
      </c>
      <c r="N8" s="20"/>
      <c r="O8" s="20" t="s">
        <v>128</v>
      </c>
      <c r="P8" s="20" t="s">
        <v>129</v>
      </c>
      <c r="Q8" s="21">
        <v>46023</v>
      </c>
      <c r="R8" s="21">
        <v>46023</v>
      </c>
      <c r="S8" s="21">
        <v>46752</v>
      </c>
      <c r="T8" s="22">
        <v>20</v>
      </c>
      <c r="W8" s="20" t="s">
        <v>130</v>
      </c>
      <c r="X8" s="32">
        <v>116540</v>
      </c>
      <c r="Y8" s="23">
        <v>0</v>
      </c>
      <c r="Z8" s="23">
        <v>0</v>
      </c>
      <c r="AA8" s="32">
        <v>116540</v>
      </c>
      <c r="AB8" s="23">
        <v>0</v>
      </c>
      <c r="AC8" s="22">
        <v>2.85</v>
      </c>
      <c r="AD8" s="22">
        <v>20</v>
      </c>
      <c r="AE8" s="31">
        <v>0.85750000000000004</v>
      </c>
      <c r="AF8" s="20" t="s">
        <v>123</v>
      </c>
      <c r="AG8" s="20" t="s">
        <v>131</v>
      </c>
      <c r="AH8" s="20" t="s">
        <v>128</v>
      </c>
      <c r="AI8" s="20" t="s">
        <v>132</v>
      </c>
      <c r="AJ8" s="20" t="s">
        <v>121</v>
      </c>
      <c r="AK8" s="20" t="s">
        <v>127</v>
      </c>
      <c r="AL8" s="20" t="s">
        <v>129</v>
      </c>
      <c r="AM8" s="20" t="s">
        <v>133</v>
      </c>
      <c r="AN8" s="20" t="s">
        <v>134</v>
      </c>
      <c r="AO8" s="20" t="s">
        <v>124</v>
      </c>
      <c r="AQ8" s="25" t="s">
        <v>134</v>
      </c>
      <c r="AR8" s="20" t="s">
        <v>117</v>
      </c>
      <c r="AT8" s="25" t="b">
        <v>1</v>
      </c>
      <c r="AU8" s="24">
        <v>0</v>
      </c>
      <c r="AW8" s="20" t="s">
        <v>135</v>
      </c>
      <c r="AY8" s="20" t="s">
        <v>127</v>
      </c>
      <c r="BC8" s="2">
        <v>22</v>
      </c>
      <c r="BD8" s="2">
        <v>20</v>
      </c>
      <c r="BE8" s="2">
        <v>18</v>
      </c>
      <c r="BF8" s="2">
        <v>229</v>
      </c>
      <c r="BG8" s="2">
        <v>150</v>
      </c>
      <c r="BH8" s="2">
        <v>220</v>
      </c>
      <c r="BI8" s="43">
        <v>20</v>
      </c>
      <c r="BJ8" s="2">
        <v>25</v>
      </c>
      <c r="BK8" s="2">
        <v>119</v>
      </c>
      <c r="BL8" s="2">
        <v>160</v>
      </c>
      <c r="BM8" s="2">
        <v>170</v>
      </c>
      <c r="BN8" s="2">
        <v>2200</v>
      </c>
      <c r="BO8" s="2">
        <v>29000</v>
      </c>
      <c r="BP8" s="2">
        <v>32</v>
      </c>
      <c r="BQ8" s="2">
        <v>37</v>
      </c>
      <c r="CB8" s="2">
        <f t="shared" ref="CB8:CG8" si="0">ROUND(BC8/2.1,2)</f>
        <v>10.48</v>
      </c>
      <c r="CC8" s="2">
        <f t="shared" si="0"/>
        <v>9.52</v>
      </c>
      <c r="CD8" s="2">
        <f t="shared" si="0"/>
        <v>8.57</v>
      </c>
      <c r="CE8" s="2">
        <f t="shared" si="0"/>
        <v>109.05</v>
      </c>
      <c r="CF8" s="2">
        <f t="shared" si="0"/>
        <v>71.430000000000007</v>
      </c>
      <c r="CG8" s="2">
        <f t="shared" si="0"/>
        <v>104.76</v>
      </c>
      <c r="CH8" s="50">
        <f t="shared" ref="CH8:CH15" si="1">ROUND(BI8*0.4,2)</f>
        <v>8</v>
      </c>
      <c r="CI8" s="2">
        <f t="shared" ref="CI8:CI15" si="2">ROUND(BJ8*0.4,0.5)</f>
        <v>10</v>
      </c>
      <c r="CJ8" s="2">
        <f t="shared" ref="CJ8:CJ71" si="3">ROUND(BK8*0.5,2)</f>
        <v>59.5</v>
      </c>
      <c r="CK8" s="2" t="s">
        <v>136</v>
      </c>
      <c r="CL8" s="2" t="s">
        <v>136</v>
      </c>
      <c r="CM8" s="2">
        <f>BN8/1.1</f>
        <v>1999.9999999999998</v>
      </c>
      <c r="CN8" s="2" t="s">
        <v>136</v>
      </c>
      <c r="CO8" s="2">
        <f t="shared" ref="CO8:CO39" si="4">ROUND(BP8*0.55,2)</f>
        <v>17.600000000000001</v>
      </c>
      <c r="CP8" s="2">
        <f t="shared" ref="CP8:CP39" si="5">ROUND(BQ8*0.66,2)</f>
        <v>24.42</v>
      </c>
    </row>
    <row r="9" spans="2:94" ht="16" hidden="1">
      <c r="B9" s="2" t="s">
        <v>117</v>
      </c>
      <c r="C9" s="2" t="s">
        <v>118</v>
      </c>
      <c r="D9" s="2">
        <v>3.1</v>
      </c>
      <c r="E9" s="20" t="s">
        <v>119</v>
      </c>
      <c r="F9" s="20" t="s">
        <v>120</v>
      </c>
      <c r="G9" s="20" t="s">
        <v>121</v>
      </c>
      <c r="H9" s="20" t="s">
        <v>137</v>
      </c>
      <c r="I9" s="20" t="s">
        <v>138</v>
      </c>
      <c r="J9" s="20" t="s">
        <v>139</v>
      </c>
      <c r="K9" s="20" t="s">
        <v>125</v>
      </c>
      <c r="L9" s="20" t="s">
        <v>126</v>
      </c>
      <c r="M9" s="20" t="s">
        <v>127</v>
      </c>
      <c r="N9" s="20"/>
      <c r="O9" s="20" t="s">
        <v>128</v>
      </c>
      <c r="P9" s="20" t="s">
        <v>129</v>
      </c>
      <c r="Q9" s="21">
        <v>46030</v>
      </c>
      <c r="R9" s="21">
        <v>46030</v>
      </c>
      <c r="S9" s="21">
        <v>46752</v>
      </c>
      <c r="T9" s="22">
        <v>22</v>
      </c>
      <c r="W9" s="20" t="s">
        <v>140</v>
      </c>
      <c r="X9" s="32">
        <v>106850</v>
      </c>
      <c r="Y9" s="23">
        <v>0</v>
      </c>
      <c r="Z9" s="23">
        <v>0</v>
      </c>
      <c r="AA9" s="32">
        <v>106850</v>
      </c>
      <c r="AB9" s="23">
        <v>0</v>
      </c>
      <c r="AC9" s="22">
        <v>3</v>
      </c>
      <c r="AD9" s="22">
        <v>22</v>
      </c>
      <c r="AE9" s="31">
        <v>0.86360000000000003</v>
      </c>
      <c r="AF9" s="20" t="s">
        <v>138</v>
      </c>
      <c r="AG9" s="20" t="s">
        <v>141</v>
      </c>
      <c r="AH9" s="20" t="s">
        <v>128</v>
      </c>
      <c r="AI9" s="20" t="s">
        <v>132</v>
      </c>
      <c r="AJ9" s="20" t="s">
        <v>121</v>
      </c>
      <c r="AK9" s="20" t="s">
        <v>127</v>
      </c>
      <c r="AL9" s="20" t="s">
        <v>129</v>
      </c>
      <c r="AM9" s="20" t="s">
        <v>133</v>
      </c>
      <c r="AN9" s="20" t="s">
        <v>134</v>
      </c>
      <c r="AO9" s="20" t="s">
        <v>139</v>
      </c>
      <c r="AQ9" s="25" t="s">
        <v>134</v>
      </c>
      <c r="AR9" s="20" t="s">
        <v>117</v>
      </c>
      <c r="AT9" s="25" t="b">
        <v>1</v>
      </c>
      <c r="AU9" s="24">
        <v>0</v>
      </c>
      <c r="AW9" s="20" t="s">
        <v>135</v>
      </c>
      <c r="AY9" s="20" t="s">
        <v>127</v>
      </c>
      <c r="BC9" s="2">
        <v>25</v>
      </c>
      <c r="BD9" s="2">
        <v>22</v>
      </c>
      <c r="BE9" s="2">
        <v>20</v>
      </c>
      <c r="BF9" s="2">
        <v>249</v>
      </c>
      <c r="BG9" s="2">
        <v>165</v>
      </c>
      <c r="BH9" s="2">
        <v>240</v>
      </c>
      <c r="BI9" s="43">
        <v>22</v>
      </c>
      <c r="BJ9" s="2">
        <v>28</v>
      </c>
      <c r="BK9" s="2">
        <v>139</v>
      </c>
      <c r="BL9" s="2">
        <v>180</v>
      </c>
      <c r="BM9" s="2">
        <v>220</v>
      </c>
      <c r="BN9" s="2">
        <v>2420</v>
      </c>
      <c r="BO9" s="2">
        <v>35000</v>
      </c>
      <c r="BP9" s="2">
        <v>37</v>
      </c>
      <c r="BQ9" s="2">
        <v>43</v>
      </c>
      <c r="CB9" s="2">
        <f t="shared" ref="CB9:CB21" si="6">ROUND(BC9/2.1,2)</f>
        <v>11.9</v>
      </c>
      <c r="CC9" s="2">
        <f t="shared" ref="CC9:CC21" si="7">ROUND(BD9/2.1,2)</f>
        <v>10.48</v>
      </c>
      <c r="CD9" s="2">
        <f t="shared" ref="CD9:CD21" si="8">ROUND(BE9/2.1,2)</f>
        <v>9.52</v>
      </c>
      <c r="CE9" s="2">
        <f t="shared" ref="CE9:CE21" si="9">ROUND(BF9/2.1,2)</f>
        <v>118.57</v>
      </c>
      <c r="CF9" s="2">
        <f t="shared" ref="CF9:CF21" si="10">ROUND(BG9/2.1,2)</f>
        <v>78.569999999999993</v>
      </c>
      <c r="CG9" s="2">
        <f t="shared" ref="CG9:CG21" si="11">ROUND(BH9/2.1,2)</f>
        <v>114.29</v>
      </c>
      <c r="CH9" s="50">
        <f t="shared" si="1"/>
        <v>8.8000000000000007</v>
      </c>
      <c r="CI9" s="2">
        <f t="shared" si="2"/>
        <v>11</v>
      </c>
      <c r="CJ9" s="2">
        <f t="shared" si="3"/>
        <v>69.5</v>
      </c>
      <c r="CK9" s="2" t="s">
        <v>136</v>
      </c>
      <c r="CL9" s="2" t="s">
        <v>136</v>
      </c>
      <c r="CM9" s="2">
        <f t="shared" ref="CM9:CM72" si="12">BN9/1.1</f>
        <v>2200</v>
      </c>
      <c r="CN9" s="2" t="s">
        <v>136</v>
      </c>
      <c r="CO9" s="2">
        <f t="shared" si="4"/>
        <v>20.350000000000001</v>
      </c>
      <c r="CP9" s="2">
        <f t="shared" si="5"/>
        <v>28.38</v>
      </c>
    </row>
    <row r="10" spans="2:94" ht="16" hidden="1">
      <c r="B10" s="2" t="s">
        <v>117</v>
      </c>
      <c r="C10" s="2" t="s">
        <v>118</v>
      </c>
      <c r="D10" s="2">
        <v>3.1</v>
      </c>
      <c r="E10" s="20" t="s">
        <v>119</v>
      </c>
      <c r="F10" s="20" t="s">
        <v>120</v>
      </c>
      <c r="G10" s="20" t="s">
        <v>142</v>
      </c>
      <c r="H10" s="20" t="s">
        <v>143</v>
      </c>
      <c r="I10" s="20" t="s">
        <v>144</v>
      </c>
      <c r="J10" s="20" t="s">
        <v>145</v>
      </c>
      <c r="K10" s="20" t="s">
        <v>125</v>
      </c>
      <c r="L10" s="20" t="s">
        <v>126</v>
      </c>
      <c r="M10" s="20" t="s">
        <v>127</v>
      </c>
      <c r="N10" s="20"/>
      <c r="O10" s="20" t="s">
        <v>128</v>
      </c>
      <c r="P10" s="20" t="s">
        <v>146</v>
      </c>
      <c r="Q10" s="21">
        <v>46030</v>
      </c>
      <c r="R10" s="21">
        <v>46030</v>
      </c>
      <c r="S10" s="21">
        <v>46203</v>
      </c>
      <c r="T10" s="22">
        <v>25</v>
      </c>
      <c r="W10" s="20" t="s">
        <v>147</v>
      </c>
      <c r="X10" s="32">
        <v>9690</v>
      </c>
      <c r="Y10" s="23">
        <v>0</v>
      </c>
      <c r="Z10" s="23">
        <v>0</v>
      </c>
      <c r="AA10" s="23">
        <v>0</v>
      </c>
      <c r="AB10" s="32">
        <v>9690</v>
      </c>
      <c r="AC10" s="22">
        <v>3.33</v>
      </c>
      <c r="AD10" s="22">
        <v>25</v>
      </c>
      <c r="AE10" s="31">
        <v>0.86680000000000001</v>
      </c>
      <c r="AF10" s="20" t="s">
        <v>144</v>
      </c>
      <c r="AG10" s="20" t="s">
        <v>148</v>
      </c>
      <c r="AH10" s="20" t="s">
        <v>128</v>
      </c>
      <c r="AI10" s="20" t="s">
        <v>149</v>
      </c>
      <c r="AJ10" s="20" t="s">
        <v>142</v>
      </c>
      <c r="AK10" s="20" t="s">
        <v>127</v>
      </c>
      <c r="AL10" s="20" t="s">
        <v>146</v>
      </c>
      <c r="AM10" s="20" t="s">
        <v>133</v>
      </c>
      <c r="AN10" s="20" t="s">
        <v>134</v>
      </c>
      <c r="AO10" s="20" t="s">
        <v>145</v>
      </c>
      <c r="AQ10" s="25" t="s">
        <v>134</v>
      </c>
      <c r="AR10" s="20" t="s">
        <v>117</v>
      </c>
      <c r="AT10" s="25" t="b">
        <v>1</v>
      </c>
      <c r="AU10" s="24">
        <v>0</v>
      </c>
      <c r="AW10" s="20" t="s">
        <v>150</v>
      </c>
      <c r="AY10" s="20" t="s">
        <v>127</v>
      </c>
      <c r="BC10" s="2">
        <v>30</v>
      </c>
      <c r="BD10" s="2">
        <v>25</v>
      </c>
      <c r="BE10" s="2">
        <v>22</v>
      </c>
      <c r="BF10" s="2">
        <v>289</v>
      </c>
      <c r="BG10" s="2">
        <v>190</v>
      </c>
      <c r="BH10" s="2">
        <v>270</v>
      </c>
      <c r="BI10" s="43">
        <v>25</v>
      </c>
      <c r="BJ10" s="2">
        <v>33</v>
      </c>
      <c r="BK10" s="2">
        <v>149</v>
      </c>
      <c r="BL10" s="2">
        <v>220</v>
      </c>
      <c r="BM10" s="2">
        <v>240</v>
      </c>
      <c r="BN10" s="2">
        <v>2750</v>
      </c>
      <c r="BO10" s="2">
        <v>39000</v>
      </c>
      <c r="BP10" s="2">
        <v>40</v>
      </c>
      <c r="BQ10" s="2">
        <v>45</v>
      </c>
      <c r="CB10" s="2">
        <f t="shared" si="6"/>
        <v>14.29</v>
      </c>
      <c r="CC10" s="2">
        <f t="shared" si="7"/>
        <v>11.9</v>
      </c>
      <c r="CD10" s="2">
        <f t="shared" si="8"/>
        <v>10.48</v>
      </c>
      <c r="CE10" s="2">
        <f t="shared" si="9"/>
        <v>137.62</v>
      </c>
      <c r="CF10" s="2">
        <f t="shared" si="10"/>
        <v>90.48</v>
      </c>
      <c r="CG10" s="2">
        <f t="shared" si="11"/>
        <v>128.57</v>
      </c>
      <c r="CH10" s="50">
        <f t="shared" si="1"/>
        <v>10</v>
      </c>
      <c r="CI10" s="2">
        <f t="shared" si="2"/>
        <v>13</v>
      </c>
      <c r="CJ10" s="2">
        <f t="shared" si="3"/>
        <v>74.5</v>
      </c>
      <c r="CK10" s="2" t="s">
        <v>136</v>
      </c>
      <c r="CL10" s="2" t="s">
        <v>136</v>
      </c>
      <c r="CM10" s="2">
        <f t="shared" si="12"/>
        <v>2500</v>
      </c>
      <c r="CN10" s="2" t="s">
        <v>136</v>
      </c>
      <c r="CO10" s="2">
        <f t="shared" si="4"/>
        <v>22</v>
      </c>
      <c r="CP10" s="2">
        <f t="shared" si="5"/>
        <v>29.7</v>
      </c>
    </row>
    <row r="11" spans="2:94" ht="16" hidden="1">
      <c r="B11" s="2" t="s">
        <v>117</v>
      </c>
      <c r="C11" s="2" t="s">
        <v>118</v>
      </c>
      <c r="D11" s="2">
        <v>3.1</v>
      </c>
      <c r="E11" s="20" t="s">
        <v>119</v>
      </c>
      <c r="F11" s="20" t="s">
        <v>120</v>
      </c>
      <c r="G11" s="20" t="s">
        <v>121</v>
      </c>
      <c r="H11" s="20" t="s">
        <v>151</v>
      </c>
      <c r="I11" s="20" t="s">
        <v>152</v>
      </c>
      <c r="J11" s="20" t="s">
        <v>153</v>
      </c>
      <c r="K11" s="20" t="s">
        <v>125</v>
      </c>
      <c r="L11" s="20" t="s">
        <v>126</v>
      </c>
      <c r="M11" s="20" t="s">
        <v>127</v>
      </c>
      <c r="N11" s="20"/>
      <c r="O11" s="20" t="s">
        <v>128</v>
      </c>
      <c r="P11" s="20" t="s">
        <v>154</v>
      </c>
      <c r="Q11" s="21">
        <v>46023</v>
      </c>
      <c r="R11" s="21">
        <v>46023</v>
      </c>
      <c r="S11" s="21">
        <v>46752</v>
      </c>
      <c r="T11" s="22">
        <v>25</v>
      </c>
      <c r="W11" s="20" t="s">
        <v>155</v>
      </c>
      <c r="X11" s="32">
        <v>22870</v>
      </c>
      <c r="Y11" s="23">
        <v>0</v>
      </c>
      <c r="Z11" s="23">
        <v>0</v>
      </c>
      <c r="AA11" s="32">
        <v>22870</v>
      </c>
      <c r="AB11" s="23">
        <v>0</v>
      </c>
      <c r="AC11" s="22">
        <v>2.95</v>
      </c>
      <c r="AD11" s="22">
        <v>25</v>
      </c>
      <c r="AE11" s="33">
        <v>0.88200000000000001</v>
      </c>
      <c r="AF11" s="20" t="s">
        <v>152</v>
      </c>
      <c r="AG11" s="20" t="s">
        <v>156</v>
      </c>
      <c r="AH11" s="20" t="s">
        <v>128</v>
      </c>
      <c r="AI11" s="20" t="s">
        <v>149</v>
      </c>
      <c r="AJ11" s="20" t="s">
        <v>121</v>
      </c>
      <c r="AK11" s="20" t="s">
        <v>127</v>
      </c>
      <c r="AL11" s="20" t="s">
        <v>154</v>
      </c>
      <c r="AM11" s="20" t="s">
        <v>128</v>
      </c>
      <c r="AN11" s="20" t="s">
        <v>134</v>
      </c>
      <c r="AO11" s="20" t="s">
        <v>153</v>
      </c>
      <c r="AQ11" s="25" t="s">
        <v>134</v>
      </c>
      <c r="AR11" s="20" t="s">
        <v>157</v>
      </c>
      <c r="AT11" s="25" t="b">
        <v>1</v>
      </c>
      <c r="AU11" s="24">
        <v>0</v>
      </c>
      <c r="AW11" s="20" t="s">
        <v>135</v>
      </c>
      <c r="AY11" s="20" t="s">
        <v>127</v>
      </c>
      <c r="BC11" s="2">
        <v>30</v>
      </c>
      <c r="BD11" s="2">
        <v>25</v>
      </c>
      <c r="BE11" s="2">
        <v>22</v>
      </c>
      <c r="BF11" s="2">
        <v>289</v>
      </c>
      <c r="BG11" s="2">
        <v>190</v>
      </c>
      <c r="BH11" s="2">
        <v>270</v>
      </c>
      <c r="BI11" s="43">
        <v>25</v>
      </c>
      <c r="BJ11" s="2">
        <v>33</v>
      </c>
      <c r="BK11" s="2">
        <v>149</v>
      </c>
      <c r="BL11" s="2">
        <v>220</v>
      </c>
      <c r="BM11" s="2">
        <v>240</v>
      </c>
      <c r="BN11" s="2">
        <v>2750</v>
      </c>
      <c r="BO11" s="2">
        <v>39000</v>
      </c>
      <c r="BP11" s="2">
        <v>40</v>
      </c>
      <c r="BQ11" s="2">
        <v>45</v>
      </c>
      <c r="CB11" s="2">
        <f t="shared" si="6"/>
        <v>14.29</v>
      </c>
      <c r="CC11" s="2">
        <f t="shared" si="7"/>
        <v>11.9</v>
      </c>
      <c r="CD11" s="2">
        <f t="shared" si="8"/>
        <v>10.48</v>
      </c>
      <c r="CE11" s="2">
        <f t="shared" si="9"/>
        <v>137.62</v>
      </c>
      <c r="CF11" s="2">
        <f t="shared" si="10"/>
        <v>90.48</v>
      </c>
      <c r="CG11" s="2">
        <f t="shared" si="11"/>
        <v>128.57</v>
      </c>
      <c r="CH11" s="50">
        <f t="shared" si="1"/>
        <v>10</v>
      </c>
      <c r="CI11" s="2">
        <f t="shared" si="2"/>
        <v>13</v>
      </c>
      <c r="CJ11" s="2">
        <f t="shared" si="3"/>
        <v>74.5</v>
      </c>
      <c r="CK11" s="2" t="s">
        <v>136</v>
      </c>
      <c r="CL11" s="2" t="s">
        <v>136</v>
      </c>
      <c r="CM11" s="2">
        <f t="shared" si="12"/>
        <v>2500</v>
      </c>
      <c r="CN11" s="2" t="s">
        <v>136</v>
      </c>
      <c r="CO11" s="2">
        <f t="shared" si="4"/>
        <v>22</v>
      </c>
      <c r="CP11" s="2">
        <f t="shared" si="5"/>
        <v>29.7</v>
      </c>
    </row>
    <row r="12" spans="2:94" ht="16" hidden="1">
      <c r="B12" s="2" t="s">
        <v>117</v>
      </c>
      <c r="C12" s="2" t="s">
        <v>118</v>
      </c>
      <c r="D12" s="2">
        <v>3.1</v>
      </c>
      <c r="E12" s="20" t="s">
        <v>119</v>
      </c>
      <c r="F12" s="20" t="s">
        <v>120</v>
      </c>
      <c r="G12" s="20" t="s">
        <v>158</v>
      </c>
      <c r="H12" s="20" t="s">
        <v>159</v>
      </c>
      <c r="I12" s="20" t="s">
        <v>160</v>
      </c>
      <c r="J12" s="20" t="s">
        <v>161</v>
      </c>
      <c r="K12" s="20" t="s">
        <v>125</v>
      </c>
      <c r="L12" s="20" t="s">
        <v>126</v>
      </c>
      <c r="M12" s="20" t="s">
        <v>127</v>
      </c>
      <c r="N12" s="20"/>
      <c r="O12" s="20" t="s">
        <v>128</v>
      </c>
      <c r="P12" s="20" t="s">
        <v>162</v>
      </c>
      <c r="Q12" s="21">
        <v>46030</v>
      </c>
      <c r="R12" s="21">
        <v>46030</v>
      </c>
      <c r="S12" s="21">
        <v>46203</v>
      </c>
      <c r="T12" s="22">
        <v>25</v>
      </c>
      <c r="W12" s="20" t="s">
        <v>163</v>
      </c>
      <c r="X12" s="32">
        <v>19220</v>
      </c>
      <c r="Y12" s="32">
        <v>19220</v>
      </c>
      <c r="Z12" s="23">
        <v>0</v>
      </c>
      <c r="AA12" s="23">
        <v>0</v>
      </c>
      <c r="AB12" s="23">
        <v>0</v>
      </c>
      <c r="AC12" s="22">
        <v>3.96</v>
      </c>
      <c r="AD12" s="22">
        <v>25</v>
      </c>
      <c r="AE12" s="31">
        <v>0.84160000000000001</v>
      </c>
      <c r="AF12" s="20" t="s">
        <v>160</v>
      </c>
      <c r="AG12" s="20" t="s">
        <v>164</v>
      </c>
      <c r="AH12" s="20" t="s">
        <v>128</v>
      </c>
      <c r="AI12" s="20" t="s">
        <v>132</v>
      </c>
      <c r="AJ12" s="20" t="s">
        <v>158</v>
      </c>
      <c r="AK12" s="20" t="s">
        <v>127</v>
      </c>
      <c r="AL12" s="20" t="s">
        <v>162</v>
      </c>
      <c r="AM12" s="20" t="s">
        <v>133</v>
      </c>
      <c r="AN12" s="20" t="s">
        <v>134</v>
      </c>
      <c r="AO12" s="20" t="s">
        <v>161</v>
      </c>
      <c r="AQ12" s="25" t="s">
        <v>134</v>
      </c>
      <c r="AR12" s="20" t="s">
        <v>117</v>
      </c>
      <c r="AT12" s="25" t="b">
        <v>1</v>
      </c>
      <c r="AU12" s="24">
        <v>0</v>
      </c>
      <c r="AW12" s="20" t="s">
        <v>150</v>
      </c>
      <c r="AY12" s="20" t="s">
        <v>127</v>
      </c>
      <c r="BC12" s="2">
        <v>30</v>
      </c>
      <c r="BD12" s="2">
        <v>25</v>
      </c>
      <c r="BE12" s="2">
        <v>22</v>
      </c>
      <c r="BF12" s="2">
        <v>289</v>
      </c>
      <c r="BG12" s="2">
        <v>190</v>
      </c>
      <c r="BH12" s="2">
        <v>270</v>
      </c>
      <c r="BI12" s="43">
        <v>25</v>
      </c>
      <c r="BJ12" s="2">
        <v>33</v>
      </c>
      <c r="BK12" s="2">
        <v>149</v>
      </c>
      <c r="BL12" s="2">
        <v>220</v>
      </c>
      <c r="BM12" s="2">
        <v>240</v>
      </c>
      <c r="BN12" s="2">
        <v>2750</v>
      </c>
      <c r="BO12" s="2">
        <v>39000</v>
      </c>
      <c r="BP12" s="2">
        <v>40</v>
      </c>
      <c r="BQ12" s="2">
        <v>45</v>
      </c>
      <c r="CB12" s="2">
        <f t="shared" si="6"/>
        <v>14.29</v>
      </c>
      <c r="CC12" s="2">
        <f t="shared" si="7"/>
        <v>11.9</v>
      </c>
      <c r="CD12" s="2">
        <f t="shared" si="8"/>
        <v>10.48</v>
      </c>
      <c r="CE12" s="2">
        <f t="shared" si="9"/>
        <v>137.62</v>
      </c>
      <c r="CF12" s="2">
        <f t="shared" si="10"/>
        <v>90.48</v>
      </c>
      <c r="CG12" s="2">
        <f t="shared" si="11"/>
        <v>128.57</v>
      </c>
      <c r="CH12" s="50">
        <f t="shared" si="1"/>
        <v>10</v>
      </c>
      <c r="CI12" s="2">
        <f t="shared" si="2"/>
        <v>13</v>
      </c>
      <c r="CJ12" s="2">
        <f t="shared" si="3"/>
        <v>74.5</v>
      </c>
      <c r="CK12" s="2" t="s">
        <v>136</v>
      </c>
      <c r="CL12" s="2" t="s">
        <v>136</v>
      </c>
      <c r="CM12" s="2">
        <f t="shared" si="12"/>
        <v>2500</v>
      </c>
      <c r="CN12" s="2" t="s">
        <v>136</v>
      </c>
      <c r="CO12" s="2">
        <f t="shared" si="4"/>
        <v>22</v>
      </c>
      <c r="CP12" s="2">
        <f t="shared" si="5"/>
        <v>29.7</v>
      </c>
    </row>
    <row r="13" spans="2:94" ht="16" hidden="1">
      <c r="B13" s="2" t="s">
        <v>117</v>
      </c>
      <c r="C13" s="2" t="s">
        <v>118</v>
      </c>
      <c r="D13" s="2">
        <v>3.1</v>
      </c>
      <c r="E13" s="20" t="s">
        <v>119</v>
      </c>
      <c r="F13" s="20" t="s">
        <v>120</v>
      </c>
      <c r="G13" s="20" t="s">
        <v>158</v>
      </c>
      <c r="H13" s="20" t="s">
        <v>165</v>
      </c>
      <c r="I13" s="20" t="s">
        <v>166</v>
      </c>
      <c r="J13" s="20" t="s">
        <v>167</v>
      </c>
      <c r="K13" s="20" t="s">
        <v>125</v>
      </c>
      <c r="L13" s="20" t="s">
        <v>126</v>
      </c>
      <c r="M13" s="20" t="s">
        <v>127</v>
      </c>
      <c r="N13" s="20"/>
      <c r="O13" s="20" t="s">
        <v>128</v>
      </c>
      <c r="P13" s="20" t="s">
        <v>162</v>
      </c>
      <c r="Q13" s="21">
        <v>46023</v>
      </c>
      <c r="R13" s="21">
        <v>46023</v>
      </c>
      <c r="S13" s="21">
        <v>46752</v>
      </c>
      <c r="T13" s="22">
        <v>25</v>
      </c>
      <c r="W13" s="20" t="s">
        <v>168</v>
      </c>
      <c r="X13" s="32">
        <v>197730</v>
      </c>
      <c r="Y13" s="32">
        <v>197730</v>
      </c>
      <c r="Z13" s="23">
        <v>0</v>
      </c>
      <c r="AA13" s="23">
        <v>0</v>
      </c>
      <c r="AB13" s="23">
        <v>0</v>
      </c>
      <c r="AC13" s="22">
        <v>4.74</v>
      </c>
      <c r="AD13" s="22">
        <v>25</v>
      </c>
      <c r="AE13" s="31">
        <v>0.81040000000000001</v>
      </c>
      <c r="AF13" s="20" t="s">
        <v>166</v>
      </c>
      <c r="AG13" s="20" t="s">
        <v>169</v>
      </c>
      <c r="AH13" s="20" t="s">
        <v>128</v>
      </c>
      <c r="AI13" s="20" t="s">
        <v>132</v>
      </c>
      <c r="AJ13" s="20" t="s">
        <v>158</v>
      </c>
      <c r="AK13" s="20" t="s">
        <v>127</v>
      </c>
      <c r="AL13" s="20" t="s">
        <v>162</v>
      </c>
      <c r="AM13" s="20" t="s">
        <v>128</v>
      </c>
      <c r="AN13" s="20" t="s">
        <v>134</v>
      </c>
      <c r="AO13" s="20" t="s">
        <v>167</v>
      </c>
      <c r="AQ13" s="25" t="s">
        <v>134</v>
      </c>
      <c r="AR13" s="20" t="s">
        <v>170</v>
      </c>
      <c r="AT13" s="25" t="b">
        <v>1</v>
      </c>
      <c r="AU13" s="24">
        <v>0</v>
      </c>
      <c r="AW13" s="20" t="s">
        <v>135</v>
      </c>
      <c r="AY13" s="20" t="s">
        <v>127</v>
      </c>
      <c r="BC13" s="2">
        <v>30</v>
      </c>
      <c r="BD13" s="2">
        <v>25</v>
      </c>
      <c r="BE13" s="2">
        <v>22</v>
      </c>
      <c r="BF13" s="2">
        <v>289</v>
      </c>
      <c r="BG13" s="2">
        <v>190</v>
      </c>
      <c r="BH13" s="2">
        <v>270</v>
      </c>
      <c r="BI13" s="43">
        <v>25</v>
      </c>
      <c r="BJ13" s="2">
        <v>33</v>
      </c>
      <c r="BK13" s="2">
        <v>149</v>
      </c>
      <c r="BL13" s="2">
        <v>220</v>
      </c>
      <c r="BM13" s="2">
        <v>240</v>
      </c>
      <c r="BN13" s="2">
        <v>2750</v>
      </c>
      <c r="BO13" s="2">
        <v>39000</v>
      </c>
      <c r="BP13" s="2">
        <v>40</v>
      </c>
      <c r="BQ13" s="2">
        <v>45</v>
      </c>
      <c r="CB13" s="2">
        <f t="shared" si="6"/>
        <v>14.29</v>
      </c>
      <c r="CC13" s="2">
        <f t="shared" si="7"/>
        <v>11.9</v>
      </c>
      <c r="CD13" s="2">
        <f t="shared" si="8"/>
        <v>10.48</v>
      </c>
      <c r="CE13" s="2">
        <f t="shared" si="9"/>
        <v>137.62</v>
      </c>
      <c r="CF13" s="2">
        <f t="shared" si="10"/>
        <v>90.48</v>
      </c>
      <c r="CG13" s="2">
        <f t="shared" si="11"/>
        <v>128.57</v>
      </c>
      <c r="CH13" s="50">
        <f t="shared" si="1"/>
        <v>10</v>
      </c>
      <c r="CI13" s="2">
        <f t="shared" si="2"/>
        <v>13</v>
      </c>
      <c r="CJ13" s="2">
        <f t="shared" si="3"/>
        <v>74.5</v>
      </c>
      <c r="CK13" s="2" t="s">
        <v>136</v>
      </c>
      <c r="CL13" s="2" t="s">
        <v>136</v>
      </c>
      <c r="CM13" s="2">
        <f t="shared" si="12"/>
        <v>2500</v>
      </c>
      <c r="CN13" s="2" t="s">
        <v>136</v>
      </c>
      <c r="CO13" s="2">
        <f t="shared" si="4"/>
        <v>22</v>
      </c>
      <c r="CP13" s="2">
        <f t="shared" si="5"/>
        <v>29.7</v>
      </c>
    </row>
    <row r="14" spans="2:94" ht="16" hidden="1">
      <c r="B14" s="2" t="s">
        <v>117</v>
      </c>
      <c r="C14" s="2" t="s">
        <v>118</v>
      </c>
      <c r="D14" s="2">
        <v>3.1</v>
      </c>
      <c r="E14" s="20" t="s">
        <v>119</v>
      </c>
      <c r="F14" s="20" t="s">
        <v>120</v>
      </c>
      <c r="G14" s="20" t="s">
        <v>158</v>
      </c>
      <c r="H14" s="20" t="s">
        <v>171</v>
      </c>
      <c r="I14" s="20" t="s">
        <v>172</v>
      </c>
      <c r="J14" s="20" t="s">
        <v>173</v>
      </c>
      <c r="K14" s="20" t="s">
        <v>125</v>
      </c>
      <c r="L14" s="20" t="s">
        <v>126</v>
      </c>
      <c r="M14" s="20" t="s">
        <v>127</v>
      </c>
      <c r="N14" s="20"/>
      <c r="O14" s="20" t="s">
        <v>128</v>
      </c>
      <c r="P14" s="20" t="s">
        <v>162</v>
      </c>
      <c r="Q14" s="21">
        <v>46023</v>
      </c>
      <c r="R14" s="21">
        <v>46023</v>
      </c>
      <c r="S14" s="21">
        <v>46752</v>
      </c>
      <c r="T14" s="22">
        <v>25</v>
      </c>
      <c r="W14" s="20" t="s">
        <v>171</v>
      </c>
      <c r="X14" s="32">
        <v>155480</v>
      </c>
      <c r="Y14" s="32">
        <v>155480</v>
      </c>
      <c r="Z14" s="23">
        <v>0</v>
      </c>
      <c r="AA14" s="23">
        <v>0</v>
      </c>
      <c r="AB14" s="23">
        <v>0</v>
      </c>
      <c r="AC14" s="22">
        <v>4.47</v>
      </c>
      <c r="AD14" s="22">
        <v>25</v>
      </c>
      <c r="AE14" s="31">
        <v>0.82120000000000004</v>
      </c>
      <c r="AF14" s="20" t="s">
        <v>172</v>
      </c>
      <c r="AG14" s="20" t="s">
        <v>174</v>
      </c>
      <c r="AH14" s="20" t="s">
        <v>128</v>
      </c>
      <c r="AI14" s="20" t="s">
        <v>132</v>
      </c>
      <c r="AJ14" s="20" t="s">
        <v>158</v>
      </c>
      <c r="AK14" s="20" t="s">
        <v>127</v>
      </c>
      <c r="AL14" s="20" t="s">
        <v>162</v>
      </c>
      <c r="AM14" s="20" t="s">
        <v>128</v>
      </c>
      <c r="AN14" s="20" t="s">
        <v>134</v>
      </c>
      <c r="AO14" s="20" t="s">
        <v>173</v>
      </c>
      <c r="AQ14" s="25" t="s">
        <v>134</v>
      </c>
      <c r="AR14" s="20" t="s">
        <v>170</v>
      </c>
      <c r="AT14" s="25" t="b">
        <v>1</v>
      </c>
      <c r="AU14" s="24">
        <v>0</v>
      </c>
      <c r="AW14" s="20" t="s">
        <v>135</v>
      </c>
      <c r="AY14" s="20" t="s">
        <v>127</v>
      </c>
      <c r="BC14" s="2">
        <v>30</v>
      </c>
      <c r="BD14" s="2">
        <v>25</v>
      </c>
      <c r="BE14" s="2">
        <v>22</v>
      </c>
      <c r="BF14" s="2">
        <v>289</v>
      </c>
      <c r="BG14" s="2">
        <v>190</v>
      </c>
      <c r="BH14" s="2">
        <v>270</v>
      </c>
      <c r="BI14" s="43">
        <v>25</v>
      </c>
      <c r="BJ14" s="2">
        <v>33</v>
      </c>
      <c r="BK14" s="2">
        <v>149</v>
      </c>
      <c r="BL14" s="2">
        <v>220</v>
      </c>
      <c r="BM14" s="2">
        <v>240</v>
      </c>
      <c r="BN14" s="2">
        <v>2750</v>
      </c>
      <c r="BO14" s="2">
        <v>39000</v>
      </c>
      <c r="BP14" s="2">
        <v>40</v>
      </c>
      <c r="BQ14" s="2">
        <v>45</v>
      </c>
      <c r="CB14" s="2">
        <f t="shared" si="6"/>
        <v>14.29</v>
      </c>
      <c r="CC14" s="2">
        <f t="shared" si="7"/>
        <v>11.9</v>
      </c>
      <c r="CD14" s="2">
        <f t="shared" si="8"/>
        <v>10.48</v>
      </c>
      <c r="CE14" s="2">
        <f t="shared" si="9"/>
        <v>137.62</v>
      </c>
      <c r="CF14" s="2">
        <f t="shared" si="10"/>
        <v>90.48</v>
      </c>
      <c r="CG14" s="2">
        <f t="shared" si="11"/>
        <v>128.57</v>
      </c>
      <c r="CH14" s="50">
        <f t="shared" si="1"/>
        <v>10</v>
      </c>
      <c r="CI14" s="2">
        <f t="shared" si="2"/>
        <v>13</v>
      </c>
      <c r="CJ14" s="2">
        <f t="shared" si="3"/>
        <v>74.5</v>
      </c>
      <c r="CK14" s="2" t="s">
        <v>136</v>
      </c>
      <c r="CL14" s="2" t="s">
        <v>136</v>
      </c>
      <c r="CM14" s="2">
        <f t="shared" si="12"/>
        <v>2500</v>
      </c>
      <c r="CN14" s="2" t="s">
        <v>136</v>
      </c>
      <c r="CO14" s="2">
        <f t="shared" si="4"/>
        <v>22</v>
      </c>
      <c r="CP14" s="2">
        <f t="shared" si="5"/>
        <v>29.7</v>
      </c>
    </row>
    <row r="15" spans="2:94" ht="16" hidden="1">
      <c r="B15" s="2" t="s">
        <v>117</v>
      </c>
      <c r="C15" s="2" t="s">
        <v>118</v>
      </c>
      <c r="D15" s="2">
        <v>3.1</v>
      </c>
      <c r="E15" s="20" t="s">
        <v>119</v>
      </c>
      <c r="F15" s="20" t="s">
        <v>120</v>
      </c>
      <c r="G15" s="20" t="s">
        <v>121</v>
      </c>
      <c r="H15" s="20" t="s">
        <v>175</v>
      </c>
      <c r="I15" s="20" t="s">
        <v>176</v>
      </c>
      <c r="J15" s="20" t="s">
        <v>177</v>
      </c>
      <c r="K15" s="20" t="s">
        <v>125</v>
      </c>
      <c r="L15" s="20" t="s">
        <v>126</v>
      </c>
      <c r="M15" s="20" t="s">
        <v>127</v>
      </c>
      <c r="N15" s="20"/>
      <c r="O15" s="20" t="s">
        <v>128</v>
      </c>
      <c r="P15" s="20" t="s">
        <v>129</v>
      </c>
      <c r="Q15" s="21">
        <v>46023</v>
      </c>
      <c r="R15" s="21">
        <v>46023</v>
      </c>
      <c r="S15" s="21">
        <v>46752</v>
      </c>
      <c r="T15" s="22">
        <v>25</v>
      </c>
      <c r="W15" s="20" t="s">
        <v>178</v>
      </c>
      <c r="X15" s="32">
        <v>48070</v>
      </c>
      <c r="Y15" s="23">
        <v>0</v>
      </c>
      <c r="Z15" s="23">
        <v>0</v>
      </c>
      <c r="AA15" s="32">
        <v>48070</v>
      </c>
      <c r="AB15" s="23">
        <v>0</v>
      </c>
      <c r="AC15" s="22">
        <v>3.45</v>
      </c>
      <c r="AD15" s="22">
        <v>25</v>
      </c>
      <c r="AE15" s="33">
        <v>0.86199999999999999</v>
      </c>
      <c r="AF15" s="20" t="s">
        <v>176</v>
      </c>
      <c r="AG15" s="20" t="s">
        <v>179</v>
      </c>
      <c r="AH15" s="20" t="s">
        <v>128</v>
      </c>
      <c r="AI15" s="20" t="s">
        <v>132</v>
      </c>
      <c r="AJ15" s="20" t="s">
        <v>121</v>
      </c>
      <c r="AK15" s="20" t="s">
        <v>127</v>
      </c>
      <c r="AL15" s="20" t="s">
        <v>129</v>
      </c>
      <c r="AM15" s="20" t="s">
        <v>133</v>
      </c>
      <c r="AN15" s="20" t="s">
        <v>134</v>
      </c>
      <c r="AO15" s="20" t="s">
        <v>177</v>
      </c>
      <c r="AQ15" s="25" t="s">
        <v>134</v>
      </c>
      <c r="AR15" s="20" t="s">
        <v>117</v>
      </c>
      <c r="AT15" s="25" t="b">
        <v>1</v>
      </c>
      <c r="AU15" s="24">
        <v>0</v>
      </c>
      <c r="AW15" s="20" t="s">
        <v>135</v>
      </c>
      <c r="AY15" s="20" t="s">
        <v>127</v>
      </c>
      <c r="BC15" s="2">
        <v>30</v>
      </c>
      <c r="BD15" s="2">
        <v>25</v>
      </c>
      <c r="BE15" s="2">
        <v>22</v>
      </c>
      <c r="BF15" s="2">
        <v>289</v>
      </c>
      <c r="BG15" s="2">
        <v>190</v>
      </c>
      <c r="BH15" s="2">
        <v>270</v>
      </c>
      <c r="BI15" s="43">
        <v>25</v>
      </c>
      <c r="BJ15" s="2">
        <v>33</v>
      </c>
      <c r="BK15" s="2">
        <v>149</v>
      </c>
      <c r="BL15" s="2">
        <v>220</v>
      </c>
      <c r="BM15" s="2">
        <v>240</v>
      </c>
      <c r="BN15" s="2">
        <v>2750</v>
      </c>
      <c r="BO15" s="2">
        <v>39000</v>
      </c>
      <c r="BP15" s="2">
        <v>40</v>
      </c>
      <c r="BQ15" s="2">
        <v>45</v>
      </c>
      <c r="CB15" s="2">
        <f t="shared" si="6"/>
        <v>14.29</v>
      </c>
      <c r="CC15" s="2">
        <f t="shared" si="7"/>
        <v>11.9</v>
      </c>
      <c r="CD15" s="2">
        <f t="shared" si="8"/>
        <v>10.48</v>
      </c>
      <c r="CE15" s="2">
        <f t="shared" si="9"/>
        <v>137.62</v>
      </c>
      <c r="CF15" s="2">
        <f t="shared" si="10"/>
        <v>90.48</v>
      </c>
      <c r="CG15" s="2">
        <f t="shared" si="11"/>
        <v>128.57</v>
      </c>
      <c r="CH15" s="50">
        <f t="shared" si="1"/>
        <v>10</v>
      </c>
      <c r="CI15" s="2">
        <f t="shared" si="2"/>
        <v>13</v>
      </c>
      <c r="CJ15" s="2">
        <f t="shared" si="3"/>
        <v>74.5</v>
      </c>
      <c r="CK15" s="2" t="s">
        <v>136</v>
      </c>
      <c r="CL15" s="2" t="s">
        <v>136</v>
      </c>
      <c r="CM15" s="2">
        <f t="shared" si="12"/>
        <v>2500</v>
      </c>
      <c r="CN15" s="2" t="s">
        <v>136</v>
      </c>
      <c r="CO15" s="2">
        <f t="shared" si="4"/>
        <v>22</v>
      </c>
      <c r="CP15" s="2">
        <f t="shared" si="5"/>
        <v>29.7</v>
      </c>
    </row>
    <row r="16" spans="2:94" ht="16" hidden="1">
      <c r="B16" s="2" t="s">
        <v>117</v>
      </c>
      <c r="C16" s="2" t="s">
        <v>118</v>
      </c>
      <c r="D16" s="2">
        <v>3.2</v>
      </c>
      <c r="E16" s="20" t="s">
        <v>119</v>
      </c>
      <c r="F16" s="20" t="s">
        <v>120</v>
      </c>
      <c r="G16" s="20" t="s">
        <v>180</v>
      </c>
      <c r="H16" s="20" t="s">
        <v>181</v>
      </c>
      <c r="I16" s="20" t="s">
        <v>182</v>
      </c>
      <c r="J16" s="20" t="s">
        <v>183</v>
      </c>
      <c r="K16" s="20" t="s">
        <v>184</v>
      </c>
      <c r="L16" s="20" t="s">
        <v>185</v>
      </c>
      <c r="M16" s="20" t="s">
        <v>127</v>
      </c>
      <c r="N16" s="20"/>
      <c r="O16" s="20" t="s">
        <v>128</v>
      </c>
      <c r="P16" s="20" t="s">
        <v>186</v>
      </c>
      <c r="Q16" s="21">
        <v>46023</v>
      </c>
      <c r="R16" s="21">
        <v>46023</v>
      </c>
      <c r="S16" s="21">
        <v>46387</v>
      </c>
      <c r="T16" s="22">
        <v>25</v>
      </c>
      <c r="W16" s="20" t="s">
        <v>187</v>
      </c>
      <c r="X16" s="32">
        <v>3880</v>
      </c>
      <c r="Y16" s="23">
        <v>0</v>
      </c>
      <c r="Z16" s="32">
        <v>3880</v>
      </c>
      <c r="AA16" s="23">
        <v>0</v>
      </c>
      <c r="AB16" s="23">
        <v>0</v>
      </c>
      <c r="AC16" s="22">
        <v>4.5</v>
      </c>
      <c r="AD16" s="22">
        <v>25</v>
      </c>
      <c r="AE16" s="24">
        <v>0.82</v>
      </c>
      <c r="AF16" s="20" t="s">
        <v>182</v>
      </c>
      <c r="AG16" s="20" t="s">
        <v>188</v>
      </c>
      <c r="AH16" s="20" t="s">
        <v>128</v>
      </c>
      <c r="AI16" s="20" t="s">
        <v>189</v>
      </c>
      <c r="AJ16" s="20" t="s">
        <v>180</v>
      </c>
      <c r="AK16" s="20" t="s">
        <v>127</v>
      </c>
      <c r="AL16" s="20" t="s">
        <v>186</v>
      </c>
      <c r="AM16" s="20" t="s">
        <v>128</v>
      </c>
      <c r="AN16" s="20" t="s">
        <v>134</v>
      </c>
      <c r="AO16" s="20" t="s">
        <v>183</v>
      </c>
      <c r="AQ16" s="25" t="s">
        <v>134</v>
      </c>
      <c r="AR16" s="20" t="s">
        <v>190</v>
      </c>
      <c r="AT16" s="25" t="b">
        <v>1</v>
      </c>
      <c r="AU16" s="24">
        <v>0</v>
      </c>
      <c r="AW16" s="20" t="s">
        <v>135</v>
      </c>
      <c r="AY16" s="20" t="s">
        <v>127</v>
      </c>
      <c r="BC16" s="2">
        <v>30</v>
      </c>
      <c r="BD16" s="2">
        <v>25</v>
      </c>
      <c r="BE16" s="2">
        <v>22</v>
      </c>
      <c r="BF16" s="2">
        <v>289</v>
      </c>
      <c r="BG16" s="2">
        <v>190</v>
      </c>
      <c r="BH16" s="2">
        <v>270</v>
      </c>
      <c r="BI16" s="43">
        <v>25</v>
      </c>
      <c r="BJ16" s="2">
        <v>33</v>
      </c>
      <c r="BK16" s="2">
        <v>149</v>
      </c>
      <c r="BL16" s="2">
        <v>220</v>
      </c>
      <c r="BM16" s="2">
        <v>240</v>
      </c>
      <c r="BN16" s="2">
        <v>2750</v>
      </c>
      <c r="BO16" s="2">
        <v>39000</v>
      </c>
      <c r="BP16" s="2">
        <v>40</v>
      </c>
      <c r="BQ16" s="2">
        <v>45</v>
      </c>
      <c r="CB16" s="2">
        <f t="shared" si="6"/>
        <v>14.29</v>
      </c>
      <c r="CC16" s="2">
        <f t="shared" si="7"/>
        <v>11.9</v>
      </c>
      <c r="CD16" s="2">
        <f t="shared" si="8"/>
        <v>10.48</v>
      </c>
      <c r="CE16" s="2">
        <f t="shared" si="9"/>
        <v>137.62</v>
      </c>
      <c r="CF16" s="2">
        <f t="shared" si="10"/>
        <v>90.48</v>
      </c>
      <c r="CG16" s="2">
        <f t="shared" si="11"/>
        <v>128.57</v>
      </c>
      <c r="CH16" s="50">
        <f>ROUND(BI16*0.55,2)</f>
        <v>13.75</v>
      </c>
      <c r="CI16" s="2">
        <f>ROUND(BJ16*0.5,0.5)</f>
        <v>17</v>
      </c>
      <c r="CJ16" s="2">
        <f t="shared" si="3"/>
        <v>74.5</v>
      </c>
      <c r="CK16" s="2" t="s">
        <v>136</v>
      </c>
      <c r="CL16" s="2" t="s">
        <v>136</v>
      </c>
      <c r="CM16" s="2">
        <f t="shared" si="12"/>
        <v>2500</v>
      </c>
      <c r="CN16" s="2" t="s">
        <v>136</v>
      </c>
      <c r="CO16" s="2">
        <f t="shared" si="4"/>
        <v>22</v>
      </c>
      <c r="CP16" s="2">
        <f t="shared" si="5"/>
        <v>29.7</v>
      </c>
    </row>
    <row r="17" spans="2:94" ht="16" hidden="1">
      <c r="B17" s="2" t="s">
        <v>117</v>
      </c>
      <c r="C17" s="2" t="s">
        <v>118</v>
      </c>
      <c r="D17" s="2">
        <v>3.1</v>
      </c>
      <c r="E17" s="20" t="s">
        <v>119</v>
      </c>
      <c r="F17" s="20" t="s">
        <v>120</v>
      </c>
      <c r="G17" s="20" t="s">
        <v>158</v>
      </c>
      <c r="H17" s="20" t="s">
        <v>191</v>
      </c>
      <c r="I17" s="20" t="s">
        <v>192</v>
      </c>
      <c r="J17" s="20" t="s">
        <v>193</v>
      </c>
      <c r="K17" s="20" t="s">
        <v>125</v>
      </c>
      <c r="L17" s="20" t="s">
        <v>126</v>
      </c>
      <c r="M17" s="20" t="s">
        <v>127</v>
      </c>
      <c r="N17" s="20"/>
      <c r="O17" s="20" t="s">
        <v>128</v>
      </c>
      <c r="P17" s="20" t="s">
        <v>162</v>
      </c>
      <c r="Q17" s="21">
        <v>46023</v>
      </c>
      <c r="R17" s="21">
        <v>46023</v>
      </c>
      <c r="S17" s="21">
        <v>46387</v>
      </c>
      <c r="T17" s="22">
        <v>25</v>
      </c>
      <c r="W17" s="20" t="s">
        <v>194</v>
      </c>
      <c r="X17" s="32">
        <v>5100</v>
      </c>
      <c r="Y17" s="32">
        <v>5100</v>
      </c>
      <c r="Z17" s="23">
        <v>0</v>
      </c>
      <c r="AA17" s="23">
        <v>0</v>
      </c>
      <c r="AB17" s="23">
        <v>0</v>
      </c>
      <c r="AC17" s="22">
        <v>2.61</v>
      </c>
      <c r="AD17" s="22">
        <v>25</v>
      </c>
      <c r="AE17" s="31">
        <v>0.89560000000000006</v>
      </c>
      <c r="AF17" s="20" t="s">
        <v>192</v>
      </c>
      <c r="AG17" s="20" t="s">
        <v>195</v>
      </c>
      <c r="AH17" s="20" t="s">
        <v>128</v>
      </c>
      <c r="AI17" s="20" t="s">
        <v>132</v>
      </c>
      <c r="AJ17" s="20" t="s">
        <v>158</v>
      </c>
      <c r="AK17" s="20" t="s">
        <v>127</v>
      </c>
      <c r="AL17" s="20" t="s">
        <v>162</v>
      </c>
      <c r="AM17" s="20" t="s">
        <v>133</v>
      </c>
      <c r="AN17" s="20" t="s">
        <v>134</v>
      </c>
      <c r="AO17" s="20" t="s">
        <v>193</v>
      </c>
      <c r="AQ17" s="25" t="s">
        <v>134</v>
      </c>
      <c r="AR17" s="20" t="s">
        <v>117</v>
      </c>
      <c r="AT17" s="25" t="b">
        <v>1</v>
      </c>
      <c r="AU17" s="24">
        <v>0</v>
      </c>
      <c r="AW17" s="20" t="s">
        <v>196</v>
      </c>
      <c r="AY17" s="20" t="s">
        <v>127</v>
      </c>
      <c r="BC17" s="2">
        <v>30</v>
      </c>
      <c r="BD17" s="2">
        <v>25</v>
      </c>
      <c r="BE17" s="2">
        <v>22</v>
      </c>
      <c r="BF17" s="2">
        <v>289</v>
      </c>
      <c r="BG17" s="2">
        <v>190</v>
      </c>
      <c r="BH17" s="2">
        <v>270</v>
      </c>
      <c r="BI17" s="43">
        <v>25</v>
      </c>
      <c r="BJ17" s="2">
        <v>33</v>
      </c>
      <c r="BK17" s="2">
        <v>149</v>
      </c>
      <c r="BL17" s="2">
        <v>220</v>
      </c>
      <c r="BM17" s="2">
        <v>240</v>
      </c>
      <c r="BN17" s="2">
        <v>2750</v>
      </c>
      <c r="BO17" s="2">
        <v>39000</v>
      </c>
      <c r="BP17" s="2">
        <v>40</v>
      </c>
      <c r="BQ17" s="2">
        <v>45</v>
      </c>
      <c r="CB17" s="2">
        <f t="shared" si="6"/>
        <v>14.29</v>
      </c>
      <c r="CC17" s="2">
        <f t="shared" si="7"/>
        <v>11.9</v>
      </c>
      <c r="CD17" s="2">
        <f t="shared" si="8"/>
        <v>10.48</v>
      </c>
      <c r="CE17" s="2">
        <f t="shared" si="9"/>
        <v>137.62</v>
      </c>
      <c r="CF17" s="2">
        <f t="shared" si="10"/>
        <v>90.48</v>
      </c>
      <c r="CG17" s="2">
        <f t="shared" si="11"/>
        <v>128.57</v>
      </c>
      <c r="CH17" s="50">
        <f>ROUND(BI17*0.4,2)</f>
        <v>10</v>
      </c>
      <c r="CI17" s="2">
        <f>ROUND(BJ17*0.4,0.5)</f>
        <v>13</v>
      </c>
      <c r="CJ17" s="2">
        <f t="shared" si="3"/>
        <v>74.5</v>
      </c>
      <c r="CK17" s="2" t="s">
        <v>136</v>
      </c>
      <c r="CL17" s="2" t="s">
        <v>136</v>
      </c>
      <c r="CM17" s="2">
        <f t="shared" si="12"/>
        <v>2500</v>
      </c>
      <c r="CN17" s="2" t="s">
        <v>136</v>
      </c>
      <c r="CO17" s="2">
        <f t="shared" si="4"/>
        <v>22</v>
      </c>
      <c r="CP17" s="2">
        <f t="shared" si="5"/>
        <v>29.7</v>
      </c>
    </row>
    <row r="18" spans="2:94" ht="16" hidden="1">
      <c r="B18" s="2" t="s">
        <v>117</v>
      </c>
      <c r="C18" s="2" t="s">
        <v>118</v>
      </c>
      <c r="D18" s="2">
        <v>3.1</v>
      </c>
      <c r="E18" s="20" t="s">
        <v>119</v>
      </c>
      <c r="F18" s="20" t="s">
        <v>120</v>
      </c>
      <c r="G18" s="20" t="s">
        <v>142</v>
      </c>
      <c r="H18" s="20" t="s">
        <v>197</v>
      </c>
      <c r="I18" s="20" t="s">
        <v>198</v>
      </c>
      <c r="J18" s="20" t="s">
        <v>199</v>
      </c>
      <c r="K18" s="20" t="s">
        <v>125</v>
      </c>
      <c r="L18" s="20" t="s">
        <v>126</v>
      </c>
      <c r="M18" s="20" t="s">
        <v>127</v>
      </c>
      <c r="N18" s="20"/>
      <c r="O18" s="20" t="s">
        <v>128</v>
      </c>
      <c r="P18" s="20" t="s">
        <v>146</v>
      </c>
      <c r="Q18" s="21">
        <v>46030</v>
      </c>
      <c r="R18" s="21">
        <v>46030</v>
      </c>
      <c r="S18" s="21">
        <v>46203</v>
      </c>
      <c r="T18" s="22">
        <v>28</v>
      </c>
      <c r="W18" s="20" t="s">
        <v>200</v>
      </c>
      <c r="X18" s="32">
        <v>15290</v>
      </c>
      <c r="Y18" s="23">
        <v>0</v>
      </c>
      <c r="Z18" s="23">
        <v>0</v>
      </c>
      <c r="AA18" s="23">
        <v>0</v>
      </c>
      <c r="AB18" s="32">
        <v>15290</v>
      </c>
      <c r="AC18" s="22">
        <v>3.47</v>
      </c>
      <c r="AD18" s="22">
        <v>28</v>
      </c>
      <c r="AE18" s="31">
        <v>0.87609999999999999</v>
      </c>
      <c r="AF18" s="20" t="s">
        <v>198</v>
      </c>
      <c r="AG18" s="20" t="s">
        <v>201</v>
      </c>
      <c r="AH18" s="20" t="s">
        <v>128</v>
      </c>
      <c r="AI18" s="20" t="s">
        <v>149</v>
      </c>
      <c r="AJ18" s="20" t="s">
        <v>142</v>
      </c>
      <c r="AK18" s="20" t="s">
        <v>127</v>
      </c>
      <c r="AL18" s="20" t="s">
        <v>146</v>
      </c>
      <c r="AM18" s="20" t="s">
        <v>133</v>
      </c>
      <c r="AN18" s="20" t="s">
        <v>134</v>
      </c>
      <c r="AO18" s="20" t="s">
        <v>199</v>
      </c>
      <c r="AQ18" s="25" t="s">
        <v>134</v>
      </c>
      <c r="AR18" s="20" t="s">
        <v>117</v>
      </c>
      <c r="AT18" s="25" t="b">
        <v>1</v>
      </c>
      <c r="AU18" s="24">
        <v>0</v>
      </c>
      <c r="AW18" s="20" t="s">
        <v>150</v>
      </c>
      <c r="AY18" s="20" t="s">
        <v>127</v>
      </c>
      <c r="BC18" s="2">
        <v>33</v>
      </c>
      <c r="BD18" s="2">
        <v>28</v>
      </c>
      <c r="BE18" s="2">
        <v>25</v>
      </c>
      <c r="BF18" s="2">
        <v>319</v>
      </c>
      <c r="BG18" s="2">
        <v>200</v>
      </c>
      <c r="BH18" s="2">
        <v>300</v>
      </c>
      <c r="BI18" s="43">
        <v>28</v>
      </c>
      <c r="BJ18" s="2">
        <v>36</v>
      </c>
      <c r="BK18" s="2">
        <v>169</v>
      </c>
      <c r="BL18" s="2">
        <v>240</v>
      </c>
      <c r="BM18" s="2">
        <v>260</v>
      </c>
      <c r="BN18" s="2">
        <v>3300</v>
      </c>
      <c r="BO18" s="2">
        <v>45000</v>
      </c>
      <c r="BP18" s="2">
        <v>45</v>
      </c>
      <c r="BQ18" s="2">
        <v>50</v>
      </c>
      <c r="CB18" s="2">
        <f t="shared" si="6"/>
        <v>15.71</v>
      </c>
      <c r="CC18" s="2">
        <f t="shared" si="7"/>
        <v>13.33</v>
      </c>
      <c r="CD18" s="2">
        <f t="shared" si="8"/>
        <v>11.9</v>
      </c>
      <c r="CE18" s="2">
        <f t="shared" si="9"/>
        <v>151.9</v>
      </c>
      <c r="CF18" s="2">
        <f t="shared" si="10"/>
        <v>95.24</v>
      </c>
      <c r="CG18" s="2">
        <f t="shared" si="11"/>
        <v>142.86000000000001</v>
      </c>
      <c r="CH18" s="50">
        <f>ROUND(BI18*0.4,2)</f>
        <v>11.2</v>
      </c>
      <c r="CI18" s="2">
        <f>ROUND(BJ18*0.4,0.5)</f>
        <v>14</v>
      </c>
      <c r="CJ18" s="2">
        <f t="shared" si="3"/>
        <v>84.5</v>
      </c>
      <c r="CK18" s="2" t="s">
        <v>136</v>
      </c>
      <c r="CL18" s="2" t="s">
        <v>136</v>
      </c>
      <c r="CM18" s="2">
        <f t="shared" si="12"/>
        <v>2999.9999999999995</v>
      </c>
      <c r="CN18" s="2" t="s">
        <v>136</v>
      </c>
      <c r="CO18" s="2">
        <f t="shared" si="4"/>
        <v>24.75</v>
      </c>
      <c r="CP18" s="2">
        <f t="shared" si="5"/>
        <v>33</v>
      </c>
    </row>
    <row r="19" spans="2:94" ht="16" hidden="1">
      <c r="B19" s="2" t="s">
        <v>117</v>
      </c>
      <c r="C19" s="2" t="s">
        <v>118</v>
      </c>
      <c r="D19" s="2">
        <v>3.1</v>
      </c>
      <c r="E19" s="20" t="s">
        <v>119</v>
      </c>
      <c r="F19" s="20" t="s">
        <v>120</v>
      </c>
      <c r="G19" s="20" t="s">
        <v>121</v>
      </c>
      <c r="H19" s="20" t="s">
        <v>202</v>
      </c>
      <c r="I19" s="20" t="s">
        <v>203</v>
      </c>
      <c r="J19" s="20" t="s">
        <v>204</v>
      </c>
      <c r="K19" s="20" t="s">
        <v>125</v>
      </c>
      <c r="L19" s="20" t="s">
        <v>126</v>
      </c>
      <c r="M19" s="20" t="s">
        <v>127</v>
      </c>
      <c r="N19" s="20"/>
      <c r="O19" s="20" t="s">
        <v>128</v>
      </c>
      <c r="P19" s="20" t="s">
        <v>154</v>
      </c>
      <c r="Q19" s="21">
        <v>46023</v>
      </c>
      <c r="R19" s="21">
        <v>46023</v>
      </c>
      <c r="S19" s="21">
        <v>46203</v>
      </c>
      <c r="T19" s="22">
        <v>28</v>
      </c>
      <c r="W19" s="20" t="s">
        <v>205</v>
      </c>
      <c r="X19" s="32">
        <v>21230</v>
      </c>
      <c r="Y19" s="23">
        <v>0</v>
      </c>
      <c r="Z19" s="23">
        <v>0</v>
      </c>
      <c r="AA19" s="32">
        <v>21230</v>
      </c>
      <c r="AB19" s="23">
        <v>0</v>
      </c>
      <c r="AC19" s="22">
        <v>3.45</v>
      </c>
      <c r="AD19" s="22">
        <v>28</v>
      </c>
      <c r="AE19" s="31">
        <v>0.87680000000000002</v>
      </c>
      <c r="AF19" s="20" t="s">
        <v>203</v>
      </c>
      <c r="AG19" s="20" t="s">
        <v>206</v>
      </c>
      <c r="AH19" s="20" t="s">
        <v>128</v>
      </c>
      <c r="AI19" s="20" t="s">
        <v>149</v>
      </c>
      <c r="AJ19" s="20" t="s">
        <v>121</v>
      </c>
      <c r="AK19" s="20" t="s">
        <v>127</v>
      </c>
      <c r="AL19" s="20" t="s">
        <v>154</v>
      </c>
      <c r="AM19" s="20" t="s">
        <v>128</v>
      </c>
      <c r="AN19" s="20" t="s">
        <v>134</v>
      </c>
      <c r="AO19" s="20" t="s">
        <v>204</v>
      </c>
      <c r="AQ19" s="25" t="s">
        <v>134</v>
      </c>
      <c r="AR19" s="20" t="s">
        <v>170</v>
      </c>
      <c r="AT19" s="25" t="b">
        <v>1</v>
      </c>
      <c r="AU19" s="24">
        <v>0</v>
      </c>
      <c r="AW19" s="20" t="s">
        <v>150</v>
      </c>
      <c r="AY19" s="20" t="s">
        <v>127</v>
      </c>
      <c r="BC19" s="2">
        <v>33</v>
      </c>
      <c r="BD19" s="2">
        <v>28</v>
      </c>
      <c r="BE19" s="2">
        <v>25</v>
      </c>
      <c r="BF19" s="2">
        <v>319</v>
      </c>
      <c r="BG19" s="2">
        <v>200</v>
      </c>
      <c r="BH19" s="2">
        <v>300</v>
      </c>
      <c r="BI19" s="43">
        <v>28</v>
      </c>
      <c r="BJ19" s="2">
        <v>36</v>
      </c>
      <c r="BK19" s="2">
        <v>169</v>
      </c>
      <c r="BL19" s="2">
        <v>240</v>
      </c>
      <c r="BM19" s="2">
        <v>260</v>
      </c>
      <c r="BN19" s="2">
        <v>3300</v>
      </c>
      <c r="BO19" s="2">
        <v>45000</v>
      </c>
      <c r="BP19" s="2">
        <v>45</v>
      </c>
      <c r="BQ19" s="2">
        <v>50</v>
      </c>
      <c r="CB19" s="2">
        <f t="shared" si="6"/>
        <v>15.71</v>
      </c>
      <c r="CC19" s="2">
        <f t="shared" si="7"/>
        <v>13.33</v>
      </c>
      <c r="CD19" s="2">
        <f t="shared" si="8"/>
        <v>11.9</v>
      </c>
      <c r="CE19" s="2">
        <f t="shared" si="9"/>
        <v>151.9</v>
      </c>
      <c r="CF19" s="2">
        <f t="shared" si="10"/>
        <v>95.24</v>
      </c>
      <c r="CG19" s="2">
        <f t="shared" si="11"/>
        <v>142.86000000000001</v>
      </c>
      <c r="CH19" s="50">
        <f>ROUND(BI19*0.4,2)</f>
        <v>11.2</v>
      </c>
      <c r="CI19" s="2">
        <f>ROUND(BJ19*0.4,0.5)</f>
        <v>14</v>
      </c>
      <c r="CJ19" s="2">
        <f t="shared" si="3"/>
        <v>84.5</v>
      </c>
      <c r="CK19" s="2" t="s">
        <v>136</v>
      </c>
      <c r="CL19" s="2" t="s">
        <v>136</v>
      </c>
      <c r="CM19" s="2">
        <f t="shared" si="12"/>
        <v>2999.9999999999995</v>
      </c>
      <c r="CN19" s="2" t="s">
        <v>136</v>
      </c>
      <c r="CO19" s="2">
        <f t="shared" si="4"/>
        <v>24.75</v>
      </c>
      <c r="CP19" s="2">
        <f t="shared" si="5"/>
        <v>33</v>
      </c>
    </row>
    <row r="20" spans="2:94" ht="16" hidden="1">
      <c r="B20" s="2" t="s">
        <v>117</v>
      </c>
      <c r="C20" s="2" t="s">
        <v>118</v>
      </c>
      <c r="D20" s="2">
        <v>3.1</v>
      </c>
      <c r="E20" s="20" t="s">
        <v>119</v>
      </c>
      <c r="F20" s="20" t="s">
        <v>120</v>
      </c>
      <c r="G20" s="20" t="s">
        <v>121</v>
      </c>
      <c r="H20" s="20" t="s">
        <v>207</v>
      </c>
      <c r="I20" s="20" t="s">
        <v>208</v>
      </c>
      <c r="J20" s="20" t="s">
        <v>209</v>
      </c>
      <c r="K20" s="20" t="s">
        <v>125</v>
      </c>
      <c r="L20" s="20" t="s">
        <v>210</v>
      </c>
      <c r="M20" s="20" t="s">
        <v>127</v>
      </c>
      <c r="N20" s="20"/>
      <c r="O20" s="20" t="s">
        <v>128</v>
      </c>
      <c r="P20" s="20" t="s">
        <v>211</v>
      </c>
      <c r="Q20" s="21">
        <v>46030</v>
      </c>
      <c r="R20" s="21">
        <v>46030</v>
      </c>
      <c r="S20" s="21">
        <v>46387</v>
      </c>
      <c r="T20" s="22">
        <v>30</v>
      </c>
      <c r="W20" s="20" t="s">
        <v>212</v>
      </c>
      <c r="X20" s="32">
        <v>6330</v>
      </c>
      <c r="Y20" s="23">
        <v>0</v>
      </c>
      <c r="Z20" s="23">
        <v>0</v>
      </c>
      <c r="AA20" s="32">
        <v>6330</v>
      </c>
      <c r="AB20" s="23">
        <v>0</v>
      </c>
      <c r="AC20" s="22">
        <v>5.63</v>
      </c>
      <c r="AD20" s="22">
        <v>30</v>
      </c>
      <c r="AE20" s="31">
        <v>0.81230000000000002</v>
      </c>
      <c r="AF20" s="20" t="s">
        <v>208</v>
      </c>
      <c r="AG20" s="20" t="s">
        <v>213</v>
      </c>
      <c r="AH20" s="20" t="s">
        <v>128</v>
      </c>
      <c r="AI20" s="20" t="s">
        <v>214</v>
      </c>
      <c r="AJ20" s="20" t="s">
        <v>121</v>
      </c>
      <c r="AK20" s="20" t="s">
        <v>127</v>
      </c>
      <c r="AL20" s="20" t="s">
        <v>211</v>
      </c>
      <c r="AM20" s="20" t="s">
        <v>133</v>
      </c>
      <c r="AN20" s="20" t="s">
        <v>134</v>
      </c>
      <c r="AO20" s="20" t="s">
        <v>209</v>
      </c>
      <c r="AQ20" s="25" t="s">
        <v>134</v>
      </c>
      <c r="AR20" s="20" t="s">
        <v>117</v>
      </c>
      <c r="AT20" s="25" t="b">
        <v>1</v>
      </c>
      <c r="AU20" s="24">
        <v>0</v>
      </c>
      <c r="AW20" s="20" t="s">
        <v>135</v>
      </c>
      <c r="AY20" s="20" t="s">
        <v>127</v>
      </c>
      <c r="BC20" s="2">
        <v>35</v>
      </c>
      <c r="BD20" s="2">
        <v>30</v>
      </c>
      <c r="BE20" s="2">
        <v>27</v>
      </c>
      <c r="BF20" s="2">
        <v>349</v>
      </c>
      <c r="BG20" s="2">
        <v>230</v>
      </c>
      <c r="BH20" s="2">
        <v>330</v>
      </c>
      <c r="BI20" s="43">
        <v>30</v>
      </c>
      <c r="BJ20" s="2">
        <v>38</v>
      </c>
      <c r="BK20" s="2">
        <v>179</v>
      </c>
      <c r="BL20" s="2">
        <v>260</v>
      </c>
      <c r="BM20" s="2">
        <v>280</v>
      </c>
      <c r="BN20" s="2">
        <v>3850</v>
      </c>
      <c r="BO20" s="2">
        <v>49000</v>
      </c>
      <c r="BP20" s="2">
        <v>50</v>
      </c>
      <c r="BQ20" s="2">
        <v>50</v>
      </c>
      <c r="CB20" s="2">
        <f t="shared" si="6"/>
        <v>16.670000000000002</v>
      </c>
      <c r="CC20" s="2">
        <f t="shared" si="7"/>
        <v>14.29</v>
      </c>
      <c r="CD20" s="2">
        <f t="shared" si="8"/>
        <v>12.86</v>
      </c>
      <c r="CE20" s="2">
        <f t="shared" si="9"/>
        <v>166.19</v>
      </c>
      <c r="CF20" s="2">
        <f t="shared" si="10"/>
        <v>109.52</v>
      </c>
      <c r="CG20" s="2">
        <f t="shared" si="11"/>
        <v>157.13999999999999</v>
      </c>
      <c r="CH20" s="50">
        <f>ROUND(BI20*0.55,2)</f>
        <v>16.5</v>
      </c>
      <c r="CI20" s="2">
        <f>ROUND(BJ20*0.5,0.5)</f>
        <v>19</v>
      </c>
      <c r="CJ20" s="2">
        <f t="shared" si="3"/>
        <v>89.5</v>
      </c>
      <c r="CK20" s="2" t="s">
        <v>136</v>
      </c>
      <c r="CL20" s="2" t="s">
        <v>136</v>
      </c>
      <c r="CM20" s="2">
        <f t="shared" si="12"/>
        <v>3499.9999999999995</v>
      </c>
      <c r="CN20" s="2" t="s">
        <v>136</v>
      </c>
      <c r="CO20" s="2">
        <f t="shared" si="4"/>
        <v>27.5</v>
      </c>
      <c r="CP20" s="2">
        <f t="shared" si="5"/>
        <v>33</v>
      </c>
    </row>
    <row r="21" spans="2:94" ht="16" hidden="1">
      <c r="B21" s="2" t="s">
        <v>117</v>
      </c>
      <c r="C21" s="2" t="s">
        <v>118</v>
      </c>
      <c r="D21" s="2">
        <v>3.1</v>
      </c>
      <c r="E21" s="20" t="s">
        <v>119</v>
      </c>
      <c r="F21" s="20" t="s">
        <v>120</v>
      </c>
      <c r="G21" s="20" t="s">
        <v>121</v>
      </c>
      <c r="H21" s="20" t="s">
        <v>215</v>
      </c>
      <c r="I21" s="20" t="s">
        <v>216</v>
      </c>
      <c r="J21" s="20" t="s">
        <v>217</v>
      </c>
      <c r="K21" s="20" t="s">
        <v>125</v>
      </c>
      <c r="L21" s="20" t="s">
        <v>126</v>
      </c>
      <c r="M21" s="20" t="s">
        <v>127</v>
      </c>
      <c r="N21" s="20"/>
      <c r="O21" s="20" t="s">
        <v>128</v>
      </c>
      <c r="P21" s="20" t="s">
        <v>211</v>
      </c>
      <c r="Q21" s="21">
        <v>46114</v>
      </c>
      <c r="R21" s="21">
        <v>46114</v>
      </c>
      <c r="S21" s="21">
        <v>46203</v>
      </c>
      <c r="T21" s="22">
        <v>30</v>
      </c>
      <c r="W21" s="20" t="s">
        <v>218</v>
      </c>
      <c r="X21" s="32">
        <v>93400</v>
      </c>
      <c r="Y21" s="23">
        <v>0</v>
      </c>
      <c r="Z21" s="23">
        <v>0</v>
      </c>
      <c r="AA21" s="32">
        <v>93400</v>
      </c>
      <c r="AB21" s="23">
        <v>0</v>
      </c>
      <c r="AC21" s="22">
        <v>3.22</v>
      </c>
      <c r="AD21" s="22">
        <v>30</v>
      </c>
      <c r="AE21" s="31">
        <v>0.89269999999999994</v>
      </c>
      <c r="AF21" s="20" t="s">
        <v>216</v>
      </c>
      <c r="AG21" s="20" t="s">
        <v>219</v>
      </c>
      <c r="AH21" s="20" t="s">
        <v>128</v>
      </c>
      <c r="AI21" s="20" t="s">
        <v>132</v>
      </c>
      <c r="AJ21" s="20" t="s">
        <v>121</v>
      </c>
      <c r="AK21" s="20" t="s">
        <v>127</v>
      </c>
      <c r="AL21" s="20" t="s">
        <v>211</v>
      </c>
      <c r="AM21" s="20" t="s">
        <v>133</v>
      </c>
      <c r="AN21" s="20" t="s">
        <v>134</v>
      </c>
      <c r="AO21" s="20" t="s">
        <v>217</v>
      </c>
      <c r="AQ21" s="25" t="s">
        <v>134</v>
      </c>
      <c r="AR21" s="20" t="s">
        <v>117</v>
      </c>
      <c r="AT21" s="25" t="b">
        <v>1</v>
      </c>
      <c r="AU21" s="24">
        <v>0</v>
      </c>
      <c r="AW21" s="20" t="s">
        <v>150</v>
      </c>
      <c r="AY21" s="20" t="s">
        <v>127</v>
      </c>
      <c r="BC21" s="2">
        <v>35</v>
      </c>
      <c r="BD21" s="2">
        <v>30</v>
      </c>
      <c r="BE21" s="2">
        <v>27</v>
      </c>
      <c r="BF21" s="2">
        <v>349</v>
      </c>
      <c r="BG21" s="2">
        <v>230</v>
      </c>
      <c r="BH21" s="2">
        <v>330</v>
      </c>
      <c r="BI21" s="43">
        <v>30</v>
      </c>
      <c r="BJ21" s="2">
        <v>38</v>
      </c>
      <c r="BK21" s="2">
        <v>179</v>
      </c>
      <c r="BL21" s="2">
        <v>250</v>
      </c>
      <c r="BM21" s="2">
        <v>280</v>
      </c>
      <c r="BN21" s="2">
        <v>3850</v>
      </c>
      <c r="BO21" s="2">
        <v>49000</v>
      </c>
      <c r="BP21" s="2">
        <v>50</v>
      </c>
      <c r="BQ21" s="2">
        <v>50</v>
      </c>
      <c r="CB21" s="2">
        <f t="shared" si="6"/>
        <v>16.670000000000002</v>
      </c>
      <c r="CC21" s="2">
        <f t="shared" si="7"/>
        <v>14.29</v>
      </c>
      <c r="CD21" s="2">
        <f t="shared" si="8"/>
        <v>12.86</v>
      </c>
      <c r="CE21" s="2">
        <f t="shared" si="9"/>
        <v>166.19</v>
      </c>
      <c r="CF21" s="2">
        <f t="shared" si="10"/>
        <v>109.52</v>
      </c>
      <c r="CG21" s="2">
        <f t="shared" si="11"/>
        <v>157.13999999999999</v>
      </c>
      <c r="CH21" s="50">
        <f t="shared" ref="CH21:CH26" si="13">ROUND(BI21*0.4,2)</f>
        <v>12</v>
      </c>
      <c r="CI21" s="2">
        <f t="shared" ref="CI21:CI26" si="14">ROUND(BJ21*0.4,0.5)</f>
        <v>15</v>
      </c>
      <c r="CJ21" s="2">
        <f t="shared" si="3"/>
        <v>89.5</v>
      </c>
      <c r="CK21" s="2" t="s">
        <v>136</v>
      </c>
      <c r="CL21" s="2" t="s">
        <v>136</v>
      </c>
      <c r="CM21" s="2">
        <f t="shared" si="12"/>
        <v>3499.9999999999995</v>
      </c>
      <c r="CN21" s="2" t="s">
        <v>136</v>
      </c>
      <c r="CO21" s="2">
        <f t="shared" si="4"/>
        <v>27.5</v>
      </c>
      <c r="CP21" s="2">
        <f t="shared" si="5"/>
        <v>33</v>
      </c>
    </row>
    <row r="22" spans="2:94" ht="16" hidden="1">
      <c r="B22" s="2" t="s">
        <v>117</v>
      </c>
      <c r="C22" s="2" t="s">
        <v>118</v>
      </c>
      <c r="D22" s="2">
        <v>3.1</v>
      </c>
      <c r="E22" s="20" t="s">
        <v>119</v>
      </c>
      <c r="F22" s="20" t="s">
        <v>120</v>
      </c>
      <c r="G22" s="20" t="s">
        <v>142</v>
      </c>
      <c r="H22" s="20" t="s">
        <v>220</v>
      </c>
      <c r="I22" s="20" t="s">
        <v>221</v>
      </c>
      <c r="J22" s="20" t="s">
        <v>222</v>
      </c>
      <c r="K22" s="20" t="s">
        <v>125</v>
      </c>
      <c r="L22" s="20" t="s">
        <v>126</v>
      </c>
      <c r="M22" s="20" t="s">
        <v>127</v>
      </c>
      <c r="N22" s="20"/>
      <c r="O22" s="20" t="s">
        <v>128</v>
      </c>
      <c r="P22" s="20" t="s">
        <v>146</v>
      </c>
      <c r="Q22" s="21">
        <v>46030</v>
      </c>
      <c r="R22" s="21">
        <v>46030</v>
      </c>
      <c r="S22" s="21">
        <v>46203</v>
      </c>
      <c r="T22" s="22">
        <v>30</v>
      </c>
      <c r="W22" s="20" t="s">
        <v>223</v>
      </c>
      <c r="X22" s="32">
        <v>13090</v>
      </c>
      <c r="Y22" s="23">
        <v>0</v>
      </c>
      <c r="Z22" s="23">
        <v>0</v>
      </c>
      <c r="AA22" s="23">
        <v>0</v>
      </c>
      <c r="AB22" s="32">
        <v>13090</v>
      </c>
      <c r="AC22" s="22">
        <v>3.71</v>
      </c>
      <c r="AD22" s="22">
        <v>30</v>
      </c>
      <c r="AE22" s="31">
        <v>0.87629999999999997</v>
      </c>
      <c r="AF22" s="20" t="s">
        <v>221</v>
      </c>
      <c r="AG22" s="20" t="s">
        <v>224</v>
      </c>
      <c r="AH22" s="20" t="s">
        <v>128</v>
      </c>
      <c r="AI22" s="20" t="s">
        <v>149</v>
      </c>
      <c r="AJ22" s="20" t="s">
        <v>142</v>
      </c>
      <c r="AK22" s="20" t="s">
        <v>127</v>
      </c>
      <c r="AL22" s="20" t="s">
        <v>146</v>
      </c>
      <c r="AM22" s="20" t="s">
        <v>133</v>
      </c>
      <c r="AN22" s="20" t="s">
        <v>134</v>
      </c>
      <c r="AO22" s="20" t="s">
        <v>222</v>
      </c>
      <c r="AQ22" s="25" t="s">
        <v>134</v>
      </c>
      <c r="AR22" s="20" t="s">
        <v>117</v>
      </c>
      <c r="AT22" s="25" t="b">
        <v>1</v>
      </c>
      <c r="AU22" s="24">
        <v>0</v>
      </c>
      <c r="AW22" s="20" t="s">
        <v>150</v>
      </c>
      <c r="AY22" s="20" t="s">
        <v>127</v>
      </c>
      <c r="BC22" s="2">
        <v>35</v>
      </c>
      <c r="BD22" s="2">
        <v>30</v>
      </c>
      <c r="BE22" s="2">
        <v>27</v>
      </c>
      <c r="BF22" s="2">
        <v>349</v>
      </c>
      <c r="BG22" s="2">
        <v>230</v>
      </c>
      <c r="BH22" s="2">
        <v>330</v>
      </c>
      <c r="BI22" s="43">
        <v>30</v>
      </c>
      <c r="BJ22" s="2">
        <v>38</v>
      </c>
      <c r="BK22" s="2">
        <v>179</v>
      </c>
      <c r="BL22" s="2">
        <v>250</v>
      </c>
      <c r="BM22" s="2">
        <v>280</v>
      </c>
      <c r="BN22" s="2">
        <v>3850</v>
      </c>
      <c r="BO22" s="2">
        <v>49000</v>
      </c>
      <c r="BP22" s="2">
        <v>50</v>
      </c>
      <c r="BQ22" s="2">
        <v>55</v>
      </c>
      <c r="CB22" s="2">
        <f t="shared" ref="CB22:CB85" si="15">ROUND(BC22/2.1,2)</f>
        <v>16.670000000000002</v>
      </c>
      <c r="CC22" s="2">
        <f t="shared" ref="CC22:CC85" si="16">ROUND(BD22/2.1,2)</f>
        <v>14.29</v>
      </c>
      <c r="CD22" s="2">
        <f t="shared" ref="CD22:CD85" si="17">ROUND(BE22/2.1,2)</f>
        <v>12.86</v>
      </c>
      <c r="CE22" s="2">
        <f t="shared" ref="CE22:CE85" si="18">ROUND(BF22/2.1,2)</f>
        <v>166.19</v>
      </c>
      <c r="CF22" s="2">
        <f t="shared" ref="CF22:CF85" si="19">ROUND(BG22/2.1,2)</f>
        <v>109.52</v>
      </c>
      <c r="CG22" s="2">
        <f t="shared" ref="CG22:CG85" si="20">ROUND(BH22/2.1,2)</f>
        <v>157.13999999999999</v>
      </c>
      <c r="CH22" s="50">
        <f t="shared" si="13"/>
        <v>12</v>
      </c>
      <c r="CI22" s="2">
        <f t="shared" si="14"/>
        <v>15</v>
      </c>
      <c r="CJ22" s="2">
        <f t="shared" si="3"/>
        <v>89.5</v>
      </c>
      <c r="CK22" s="2" t="s">
        <v>136</v>
      </c>
      <c r="CL22" s="2" t="s">
        <v>136</v>
      </c>
      <c r="CM22" s="2">
        <f t="shared" si="12"/>
        <v>3499.9999999999995</v>
      </c>
      <c r="CN22" s="2" t="s">
        <v>136</v>
      </c>
      <c r="CO22" s="2">
        <f t="shared" si="4"/>
        <v>27.5</v>
      </c>
      <c r="CP22" s="2">
        <f t="shared" si="5"/>
        <v>36.299999999999997</v>
      </c>
    </row>
    <row r="23" spans="2:94" ht="16" hidden="1">
      <c r="B23" s="2" t="s">
        <v>117</v>
      </c>
      <c r="C23" s="2" t="s">
        <v>118</v>
      </c>
      <c r="D23" s="2">
        <v>3.1</v>
      </c>
      <c r="E23" s="20" t="s">
        <v>119</v>
      </c>
      <c r="F23" s="20" t="s">
        <v>120</v>
      </c>
      <c r="G23" s="20" t="s">
        <v>121</v>
      </c>
      <c r="H23" s="20" t="s">
        <v>225</v>
      </c>
      <c r="I23" s="20" t="s">
        <v>226</v>
      </c>
      <c r="J23" s="20" t="s">
        <v>227</v>
      </c>
      <c r="K23" s="20" t="s">
        <v>125</v>
      </c>
      <c r="L23" s="20" t="s">
        <v>126</v>
      </c>
      <c r="M23" s="20" t="s">
        <v>127</v>
      </c>
      <c r="N23" s="20"/>
      <c r="O23" s="20" t="s">
        <v>128</v>
      </c>
      <c r="P23" s="20" t="s">
        <v>154</v>
      </c>
      <c r="Q23" s="21">
        <v>46023</v>
      </c>
      <c r="R23" s="21">
        <v>46023</v>
      </c>
      <c r="S23" s="21">
        <v>46203</v>
      </c>
      <c r="T23" s="22">
        <v>30</v>
      </c>
      <c r="W23" s="20" t="s">
        <v>228</v>
      </c>
      <c r="X23" s="32">
        <v>23640</v>
      </c>
      <c r="Y23" s="23">
        <v>0</v>
      </c>
      <c r="Z23" s="23">
        <v>0</v>
      </c>
      <c r="AA23" s="32">
        <v>23640</v>
      </c>
      <c r="AB23" s="23">
        <v>0</v>
      </c>
      <c r="AC23" s="22">
        <v>3.95</v>
      </c>
      <c r="AD23" s="22">
        <v>30</v>
      </c>
      <c r="AE23" s="31">
        <v>0.86829999999999996</v>
      </c>
      <c r="AF23" s="20" t="s">
        <v>226</v>
      </c>
      <c r="AG23" s="20" t="s">
        <v>229</v>
      </c>
      <c r="AH23" s="20" t="s">
        <v>128</v>
      </c>
      <c r="AI23" s="20" t="s">
        <v>149</v>
      </c>
      <c r="AJ23" s="20" t="s">
        <v>121</v>
      </c>
      <c r="AK23" s="20" t="s">
        <v>127</v>
      </c>
      <c r="AL23" s="20" t="s">
        <v>154</v>
      </c>
      <c r="AM23" s="20" t="s">
        <v>128</v>
      </c>
      <c r="AN23" s="20" t="s">
        <v>134</v>
      </c>
      <c r="AO23" s="20" t="s">
        <v>227</v>
      </c>
      <c r="AQ23" s="25" t="s">
        <v>134</v>
      </c>
      <c r="AR23" s="20" t="s">
        <v>170</v>
      </c>
      <c r="AT23" s="25" t="b">
        <v>1</v>
      </c>
      <c r="AU23" s="24">
        <v>0</v>
      </c>
      <c r="AW23" s="20" t="s">
        <v>150</v>
      </c>
      <c r="AY23" s="20" t="s">
        <v>127</v>
      </c>
      <c r="BC23" s="2">
        <v>35</v>
      </c>
      <c r="BD23" s="2">
        <v>30</v>
      </c>
      <c r="BE23" s="2">
        <v>27</v>
      </c>
      <c r="BF23" s="2">
        <v>349</v>
      </c>
      <c r="BG23" s="2">
        <v>230</v>
      </c>
      <c r="BH23" s="2">
        <v>330</v>
      </c>
      <c r="BI23" s="43">
        <v>30</v>
      </c>
      <c r="BJ23" s="2">
        <v>38</v>
      </c>
      <c r="BK23" s="2">
        <v>179</v>
      </c>
      <c r="BL23" s="2">
        <v>250</v>
      </c>
      <c r="BM23" s="2">
        <v>280</v>
      </c>
      <c r="BN23" s="2">
        <v>3850</v>
      </c>
      <c r="BO23" s="2">
        <v>49000</v>
      </c>
      <c r="BP23" s="2">
        <v>50</v>
      </c>
      <c r="BQ23" s="2">
        <v>55</v>
      </c>
      <c r="CB23" s="2">
        <f t="shared" si="15"/>
        <v>16.670000000000002</v>
      </c>
      <c r="CC23" s="2">
        <f t="shared" si="16"/>
        <v>14.29</v>
      </c>
      <c r="CD23" s="2">
        <f t="shared" si="17"/>
        <v>12.86</v>
      </c>
      <c r="CE23" s="2">
        <f t="shared" si="18"/>
        <v>166.19</v>
      </c>
      <c r="CF23" s="2">
        <f t="shared" si="19"/>
        <v>109.52</v>
      </c>
      <c r="CG23" s="2">
        <f t="shared" si="20"/>
        <v>157.13999999999999</v>
      </c>
      <c r="CH23" s="50">
        <f t="shared" si="13"/>
        <v>12</v>
      </c>
      <c r="CI23" s="2">
        <f t="shared" si="14"/>
        <v>15</v>
      </c>
      <c r="CJ23" s="2">
        <f t="shared" si="3"/>
        <v>89.5</v>
      </c>
      <c r="CK23" s="2" t="s">
        <v>136</v>
      </c>
      <c r="CL23" s="2" t="s">
        <v>136</v>
      </c>
      <c r="CM23" s="2">
        <f t="shared" si="12"/>
        <v>3499.9999999999995</v>
      </c>
      <c r="CN23" s="2" t="s">
        <v>136</v>
      </c>
      <c r="CO23" s="2">
        <f t="shared" si="4"/>
        <v>27.5</v>
      </c>
      <c r="CP23" s="2">
        <f t="shared" si="5"/>
        <v>36.299999999999997</v>
      </c>
    </row>
    <row r="24" spans="2:94" ht="16" hidden="1">
      <c r="B24" s="2" t="s">
        <v>117</v>
      </c>
      <c r="C24" s="2" t="s">
        <v>118</v>
      </c>
      <c r="D24" s="2">
        <v>3.1</v>
      </c>
      <c r="E24" s="20" t="s">
        <v>119</v>
      </c>
      <c r="F24" s="20" t="s">
        <v>120</v>
      </c>
      <c r="G24" s="20" t="s">
        <v>180</v>
      </c>
      <c r="H24" s="20" t="s">
        <v>230</v>
      </c>
      <c r="I24" s="20" t="s">
        <v>231</v>
      </c>
      <c r="J24" s="20" t="s">
        <v>232</v>
      </c>
      <c r="K24" s="20" t="s">
        <v>125</v>
      </c>
      <c r="L24" s="20" t="s">
        <v>126</v>
      </c>
      <c r="M24" s="20" t="s">
        <v>127</v>
      </c>
      <c r="N24" s="20"/>
      <c r="O24" s="20" t="s">
        <v>128</v>
      </c>
      <c r="P24" s="20" t="s">
        <v>233</v>
      </c>
      <c r="Q24" s="21">
        <v>46114</v>
      </c>
      <c r="R24" s="21">
        <v>46114</v>
      </c>
      <c r="S24" s="21">
        <v>46203</v>
      </c>
      <c r="T24" s="22">
        <v>30</v>
      </c>
      <c r="W24" s="20" t="s">
        <v>234</v>
      </c>
      <c r="X24" s="32">
        <v>9270</v>
      </c>
      <c r="Y24" s="23">
        <v>0</v>
      </c>
      <c r="Z24" s="32">
        <v>9270</v>
      </c>
      <c r="AA24" s="23">
        <v>0</v>
      </c>
      <c r="AB24" s="23">
        <v>0</v>
      </c>
      <c r="AC24" s="22">
        <v>5</v>
      </c>
      <c r="AD24" s="22">
        <v>30</v>
      </c>
      <c r="AE24" s="31">
        <v>0.83329999999999993</v>
      </c>
      <c r="AF24" s="20" t="s">
        <v>231</v>
      </c>
      <c r="AG24" s="20" t="s">
        <v>235</v>
      </c>
      <c r="AH24" s="20" t="s">
        <v>128</v>
      </c>
      <c r="AI24" s="20" t="s">
        <v>149</v>
      </c>
      <c r="AJ24" s="20" t="s">
        <v>180</v>
      </c>
      <c r="AK24" s="20" t="s">
        <v>127</v>
      </c>
      <c r="AL24" s="20" t="s">
        <v>233</v>
      </c>
      <c r="AM24" s="20" t="s">
        <v>133</v>
      </c>
      <c r="AN24" s="20" t="s">
        <v>134</v>
      </c>
      <c r="AO24" s="20" t="s">
        <v>232</v>
      </c>
      <c r="AQ24" s="25" t="s">
        <v>134</v>
      </c>
      <c r="AR24" s="20" t="s">
        <v>117</v>
      </c>
      <c r="AT24" s="25" t="b">
        <v>1</v>
      </c>
      <c r="AU24" s="24">
        <v>0</v>
      </c>
      <c r="AW24" s="20" t="s">
        <v>150</v>
      </c>
      <c r="AY24" s="20" t="s">
        <v>127</v>
      </c>
      <c r="BC24" s="2">
        <v>35</v>
      </c>
      <c r="BD24" s="2">
        <v>30</v>
      </c>
      <c r="BE24" s="2">
        <v>27</v>
      </c>
      <c r="BF24" s="2">
        <v>349</v>
      </c>
      <c r="BG24" s="2">
        <v>230</v>
      </c>
      <c r="BH24" s="2">
        <v>330</v>
      </c>
      <c r="BI24" s="43">
        <v>30</v>
      </c>
      <c r="BJ24" s="2">
        <v>38</v>
      </c>
      <c r="BK24" s="2">
        <v>179</v>
      </c>
      <c r="BL24" s="2">
        <v>260</v>
      </c>
      <c r="BM24" s="2">
        <v>280</v>
      </c>
      <c r="BN24" s="2">
        <v>3850</v>
      </c>
      <c r="BO24" s="2">
        <v>49000</v>
      </c>
      <c r="BP24" s="2">
        <v>50</v>
      </c>
      <c r="BQ24" s="2">
        <v>55</v>
      </c>
      <c r="CB24" s="2">
        <f t="shared" si="15"/>
        <v>16.670000000000002</v>
      </c>
      <c r="CC24" s="2">
        <f t="shared" si="16"/>
        <v>14.29</v>
      </c>
      <c r="CD24" s="2">
        <f t="shared" si="17"/>
        <v>12.86</v>
      </c>
      <c r="CE24" s="2">
        <f t="shared" si="18"/>
        <v>166.19</v>
      </c>
      <c r="CF24" s="2">
        <f t="shared" si="19"/>
        <v>109.52</v>
      </c>
      <c r="CG24" s="2">
        <f t="shared" si="20"/>
        <v>157.13999999999999</v>
      </c>
      <c r="CH24" s="50">
        <f t="shared" si="13"/>
        <v>12</v>
      </c>
      <c r="CI24" s="2">
        <f t="shared" si="14"/>
        <v>15</v>
      </c>
      <c r="CJ24" s="2">
        <f t="shared" si="3"/>
        <v>89.5</v>
      </c>
      <c r="CK24" s="2" t="s">
        <v>136</v>
      </c>
      <c r="CL24" s="2" t="s">
        <v>136</v>
      </c>
      <c r="CM24" s="2">
        <f t="shared" si="12"/>
        <v>3499.9999999999995</v>
      </c>
      <c r="CN24" s="2" t="s">
        <v>136</v>
      </c>
      <c r="CO24" s="2">
        <f t="shared" si="4"/>
        <v>27.5</v>
      </c>
      <c r="CP24" s="2">
        <f t="shared" si="5"/>
        <v>36.299999999999997</v>
      </c>
    </row>
    <row r="25" spans="2:94" ht="16" hidden="1">
      <c r="B25" s="2" t="s">
        <v>117</v>
      </c>
      <c r="C25" s="2" t="s">
        <v>118</v>
      </c>
      <c r="D25" s="2">
        <v>3.1</v>
      </c>
      <c r="E25" s="20" t="s">
        <v>119</v>
      </c>
      <c r="F25" s="20" t="s">
        <v>120</v>
      </c>
      <c r="G25" s="20" t="s">
        <v>121</v>
      </c>
      <c r="H25" s="20" t="s">
        <v>236</v>
      </c>
      <c r="I25" s="20" t="s">
        <v>237</v>
      </c>
      <c r="J25" s="20" t="s">
        <v>238</v>
      </c>
      <c r="K25" s="20" t="s">
        <v>125</v>
      </c>
      <c r="L25" s="20" t="s">
        <v>126</v>
      </c>
      <c r="M25" s="20" t="s">
        <v>127</v>
      </c>
      <c r="N25" s="20"/>
      <c r="O25" s="20" t="s">
        <v>128</v>
      </c>
      <c r="P25" s="20" t="s">
        <v>211</v>
      </c>
      <c r="Q25" s="21">
        <v>46114</v>
      </c>
      <c r="R25" s="21">
        <v>46114</v>
      </c>
      <c r="S25" s="21">
        <v>46203</v>
      </c>
      <c r="T25" s="22">
        <v>32</v>
      </c>
      <c r="W25" s="20" t="s">
        <v>239</v>
      </c>
      <c r="X25" s="32">
        <v>84810</v>
      </c>
      <c r="Y25" s="23">
        <v>0</v>
      </c>
      <c r="Z25" s="23">
        <v>0</v>
      </c>
      <c r="AA25" s="32">
        <v>84810</v>
      </c>
      <c r="AB25" s="23">
        <v>0</v>
      </c>
      <c r="AC25" s="22">
        <v>3.42</v>
      </c>
      <c r="AD25" s="22">
        <v>32</v>
      </c>
      <c r="AE25" s="31">
        <v>0.8931</v>
      </c>
      <c r="AF25" s="20" t="s">
        <v>237</v>
      </c>
      <c r="AG25" s="20" t="s">
        <v>240</v>
      </c>
      <c r="AH25" s="20" t="s">
        <v>128</v>
      </c>
      <c r="AI25" s="20" t="s">
        <v>132</v>
      </c>
      <c r="AJ25" s="20" t="s">
        <v>121</v>
      </c>
      <c r="AK25" s="20" t="s">
        <v>127</v>
      </c>
      <c r="AL25" s="20" t="s">
        <v>211</v>
      </c>
      <c r="AM25" s="20" t="s">
        <v>133</v>
      </c>
      <c r="AN25" s="20" t="s">
        <v>134</v>
      </c>
      <c r="AO25" s="20" t="s">
        <v>238</v>
      </c>
      <c r="AQ25" s="25" t="s">
        <v>134</v>
      </c>
      <c r="AR25" s="20" t="s">
        <v>117</v>
      </c>
      <c r="AT25" s="25" t="b">
        <v>1</v>
      </c>
      <c r="AU25" s="24">
        <v>0</v>
      </c>
      <c r="AW25" s="20" t="s">
        <v>150</v>
      </c>
      <c r="AY25" s="20" t="s">
        <v>127</v>
      </c>
      <c r="BC25" s="2">
        <v>38</v>
      </c>
      <c r="BD25" s="2">
        <v>32</v>
      </c>
      <c r="BE25" s="2">
        <v>28</v>
      </c>
      <c r="BF25" s="2">
        <v>369</v>
      </c>
      <c r="BG25" s="2">
        <v>250</v>
      </c>
      <c r="BH25" s="2">
        <v>360</v>
      </c>
      <c r="BI25" s="43">
        <v>32</v>
      </c>
      <c r="BJ25" s="2">
        <v>40</v>
      </c>
      <c r="BK25" s="2">
        <v>189</v>
      </c>
      <c r="BL25" s="2">
        <v>260</v>
      </c>
      <c r="BM25" s="2">
        <v>300</v>
      </c>
      <c r="BN25" s="2">
        <v>4400</v>
      </c>
      <c r="BO25" s="2">
        <v>49000</v>
      </c>
      <c r="BP25" s="2">
        <v>52</v>
      </c>
      <c r="BQ25" s="2">
        <v>52</v>
      </c>
      <c r="CB25" s="2">
        <f t="shared" si="15"/>
        <v>18.100000000000001</v>
      </c>
      <c r="CC25" s="2">
        <f t="shared" si="16"/>
        <v>15.24</v>
      </c>
      <c r="CD25" s="2">
        <f t="shared" si="17"/>
        <v>13.33</v>
      </c>
      <c r="CE25" s="2">
        <f t="shared" si="18"/>
        <v>175.71</v>
      </c>
      <c r="CF25" s="2">
        <f t="shared" si="19"/>
        <v>119.05</v>
      </c>
      <c r="CG25" s="2">
        <f t="shared" si="20"/>
        <v>171.43</v>
      </c>
      <c r="CH25" s="50">
        <f t="shared" si="13"/>
        <v>12.8</v>
      </c>
      <c r="CI25" s="2">
        <f t="shared" si="14"/>
        <v>16</v>
      </c>
      <c r="CJ25" s="2">
        <f t="shared" si="3"/>
        <v>94.5</v>
      </c>
      <c r="CK25" s="2" t="s">
        <v>136</v>
      </c>
      <c r="CL25" s="2" t="s">
        <v>136</v>
      </c>
      <c r="CM25" s="2">
        <f t="shared" si="12"/>
        <v>3999.9999999999995</v>
      </c>
      <c r="CN25" s="2" t="s">
        <v>136</v>
      </c>
      <c r="CO25" s="2">
        <f t="shared" si="4"/>
        <v>28.6</v>
      </c>
      <c r="CP25" s="2">
        <f t="shared" si="5"/>
        <v>34.32</v>
      </c>
    </row>
    <row r="26" spans="2:94" ht="16" hidden="1">
      <c r="B26" s="2" t="s">
        <v>117</v>
      </c>
      <c r="C26" s="2" t="s">
        <v>118</v>
      </c>
      <c r="D26" s="2">
        <v>3.1</v>
      </c>
      <c r="E26" s="20" t="s">
        <v>119</v>
      </c>
      <c r="F26" s="20" t="s">
        <v>120</v>
      </c>
      <c r="G26" s="20" t="s">
        <v>121</v>
      </c>
      <c r="H26" s="20" t="s">
        <v>241</v>
      </c>
      <c r="I26" s="20" t="s">
        <v>242</v>
      </c>
      <c r="J26" s="20" t="s">
        <v>243</v>
      </c>
      <c r="K26" s="20" t="s">
        <v>125</v>
      </c>
      <c r="L26" s="20" t="s">
        <v>126</v>
      </c>
      <c r="M26" s="20" t="s">
        <v>127</v>
      </c>
      <c r="N26" s="20"/>
      <c r="O26" s="20" t="s">
        <v>244</v>
      </c>
      <c r="P26" s="20" t="s">
        <v>211</v>
      </c>
      <c r="Q26" s="21">
        <v>46030</v>
      </c>
      <c r="R26" s="21">
        <v>46030</v>
      </c>
      <c r="S26" s="21">
        <v>46203</v>
      </c>
      <c r="T26" s="22">
        <v>35</v>
      </c>
      <c r="W26" s="20" t="s">
        <v>245</v>
      </c>
      <c r="X26" s="32">
        <v>33370</v>
      </c>
      <c r="Y26" s="23">
        <v>0</v>
      </c>
      <c r="Z26" s="23">
        <v>0</v>
      </c>
      <c r="AA26" s="32">
        <v>33370</v>
      </c>
      <c r="AB26" s="23">
        <v>0</v>
      </c>
      <c r="AC26" s="22">
        <v>3.76</v>
      </c>
      <c r="AD26" s="22">
        <v>35</v>
      </c>
      <c r="AE26" s="31">
        <v>0.89260000000000006</v>
      </c>
      <c r="AF26" s="20" t="s">
        <v>242</v>
      </c>
      <c r="AG26" s="20" t="s">
        <v>246</v>
      </c>
      <c r="AH26" s="20" t="s">
        <v>244</v>
      </c>
      <c r="AI26" s="20" t="s">
        <v>132</v>
      </c>
      <c r="AJ26" s="20" t="s">
        <v>121</v>
      </c>
      <c r="AK26" s="20" t="s">
        <v>127</v>
      </c>
      <c r="AL26" s="20" t="s">
        <v>211</v>
      </c>
      <c r="AM26" s="20" t="s">
        <v>133</v>
      </c>
      <c r="AN26" s="20" t="s">
        <v>134</v>
      </c>
      <c r="AO26" s="20" t="s">
        <v>243</v>
      </c>
      <c r="AQ26" s="25" t="s">
        <v>134</v>
      </c>
      <c r="AR26" s="20" t="s">
        <v>117</v>
      </c>
      <c r="AT26" s="25" t="b">
        <v>1</v>
      </c>
      <c r="AU26" s="24">
        <v>0</v>
      </c>
      <c r="AW26" s="20" t="s">
        <v>150</v>
      </c>
      <c r="AY26" s="20" t="s">
        <v>127</v>
      </c>
      <c r="BC26" s="2">
        <v>40</v>
      </c>
      <c r="BD26" s="2">
        <v>35</v>
      </c>
      <c r="BE26" s="2">
        <v>30</v>
      </c>
      <c r="BF26" s="2">
        <v>399</v>
      </c>
      <c r="BG26" s="2">
        <v>260</v>
      </c>
      <c r="BH26" s="2">
        <v>400</v>
      </c>
      <c r="BI26" s="43">
        <v>35</v>
      </c>
      <c r="BJ26" s="2">
        <v>45</v>
      </c>
      <c r="BK26" s="2">
        <v>199</v>
      </c>
      <c r="BL26" s="2">
        <v>290</v>
      </c>
      <c r="BM26" s="2">
        <v>320</v>
      </c>
      <c r="BN26" s="2">
        <v>4400</v>
      </c>
      <c r="BO26" s="2">
        <v>55000</v>
      </c>
      <c r="BP26" s="2">
        <v>55</v>
      </c>
      <c r="BQ26" s="2">
        <v>55</v>
      </c>
      <c r="CB26" s="2">
        <f t="shared" si="15"/>
        <v>19.05</v>
      </c>
      <c r="CC26" s="2">
        <f t="shared" si="16"/>
        <v>16.670000000000002</v>
      </c>
      <c r="CD26" s="2">
        <f t="shared" si="17"/>
        <v>14.29</v>
      </c>
      <c r="CE26" s="2">
        <f t="shared" si="18"/>
        <v>190</v>
      </c>
      <c r="CF26" s="2">
        <f t="shared" si="19"/>
        <v>123.81</v>
      </c>
      <c r="CG26" s="2">
        <f t="shared" si="20"/>
        <v>190.48</v>
      </c>
      <c r="CH26" s="50">
        <f t="shared" si="13"/>
        <v>14</v>
      </c>
      <c r="CI26" s="2">
        <f t="shared" si="14"/>
        <v>18</v>
      </c>
      <c r="CJ26" s="2">
        <f t="shared" si="3"/>
        <v>99.5</v>
      </c>
      <c r="CK26" s="2" t="s">
        <v>136</v>
      </c>
      <c r="CL26" s="2" t="s">
        <v>136</v>
      </c>
      <c r="CM26" s="2">
        <f t="shared" si="12"/>
        <v>3999.9999999999995</v>
      </c>
      <c r="CN26" s="2" t="s">
        <v>136</v>
      </c>
      <c r="CO26" s="2">
        <f t="shared" si="4"/>
        <v>30.25</v>
      </c>
      <c r="CP26" s="2">
        <f t="shared" si="5"/>
        <v>36.299999999999997</v>
      </c>
    </row>
    <row r="27" spans="2:94" ht="16" hidden="1">
      <c r="B27" s="2" t="s">
        <v>117</v>
      </c>
      <c r="C27" s="2" t="s">
        <v>118</v>
      </c>
      <c r="D27" s="2">
        <v>3.2</v>
      </c>
      <c r="E27" s="20" t="s">
        <v>119</v>
      </c>
      <c r="F27" s="20" t="s">
        <v>120</v>
      </c>
      <c r="G27" s="20" t="s">
        <v>121</v>
      </c>
      <c r="H27" s="20" t="s">
        <v>247</v>
      </c>
      <c r="I27" s="20" t="s">
        <v>248</v>
      </c>
      <c r="J27" s="20" t="s">
        <v>249</v>
      </c>
      <c r="K27" s="20" t="s">
        <v>184</v>
      </c>
      <c r="L27" s="20" t="s">
        <v>250</v>
      </c>
      <c r="M27" s="20" t="s">
        <v>127</v>
      </c>
      <c r="N27" s="20"/>
      <c r="O27" s="20" t="s">
        <v>128</v>
      </c>
      <c r="P27" s="20" t="s">
        <v>129</v>
      </c>
      <c r="Q27" s="21">
        <v>46030</v>
      </c>
      <c r="R27" s="21">
        <v>46030</v>
      </c>
      <c r="S27" s="21">
        <v>46568</v>
      </c>
      <c r="T27" s="22">
        <v>35</v>
      </c>
      <c r="W27" s="20" t="s">
        <v>247</v>
      </c>
      <c r="X27" s="32">
        <v>8650</v>
      </c>
      <c r="Y27" s="23">
        <v>0</v>
      </c>
      <c r="Z27" s="23">
        <v>0</v>
      </c>
      <c r="AA27" s="32">
        <v>8650</v>
      </c>
      <c r="AB27" s="23">
        <v>0</v>
      </c>
      <c r="AC27" s="22">
        <v>6</v>
      </c>
      <c r="AD27" s="22">
        <v>35</v>
      </c>
      <c r="AE27" s="31">
        <v>0.8286</v>
      </c>
      <c r="AF27" s="20" t="s">
        <v>248</v>
      </c>
      <c r="AG27" s="20" t="s">
        <v>251</v>
      </c>
      <c r="AH27" s="20" t="s">
        <v>128</v>
      </c>
      <c r="AI27" s="20" t="s">
        <v>189</v>
      </c>
      <c r="AJ27" s="20" t="s">
        <v>121</v>
      </c>
      <c r="AK27" s="20" t="s">
        <v>127</v>
      </c>
      <c r="AL27" s="20" t="s">
        <v>129</v>
      </c>
      <c r="AM27" s="20" t="s">
        <v>133</v>
      </c>
      <c r="AN27" s="20" t="s">
        <v>134</v>
      </c>
      <c r="AO27" s="20" t="s">
        <v>249</v>
      </c>
      <c r="AQ27" s="25" t="s">
        <v>134</v>
      </c>
      <c r="AR27" s="20" t="s">
        <v>117</v>
      </c>
      <c r="AT27" s="25" t="b">
        <v>1</v>
      </c>
      <c r="AU27" s="24">
        <v>0</v>
      </c>
      <c r="AW27" s="20" t="s">
        <v>135</v>
      </c>
      <c r="AY27" s="20" t="s">
        <v>127</v>
      </c>
      <c r="BC27" s="2">
        <v>40</v>
      </c>
      <c r="BD27" s="2">
        <v>35</v>
      </c>
      <c r="BE27" s="2">
        <v>30</v>
      </c>
      <c r="BF27" s="2">
        <v>399</v>
      </c>
      <c r="BG27" s="2">
        <v>260</v>
      </c>
      <c r="BH27" s="2">
        <v>400</v>
      </c>
      <c r="BI27" s="43">
        <v>35</v>
      </c>
      <c r="BJ27" s="2">
        <v>45</v>
      </c>
      <c r="BK27" s="2">
        <v>199</v>
      </c>
      <c r="BL27" s="2">
        <v>290</v>
      </c>
      <c r="BM27" s="2">
        <v>320</v>
      </c>
      <c r="BN27" s="2">
        <v>4400</v>
      </c>
      <c r="BO27" s="2">
        <v>55000</v>
      </c>
      <c r="BP27" s="2">
        <v>55</v>
      </c>
      <c r="BQ27" s="2">
        <v>60</v>
      </c>
      <c r="CB27" s="2">
        <f t="shared" si="15"/>
        <v>19.05</v>
      </c>
      <c r="CC27" s="2">
        <f t="shared" si="16"/>
        <v>16.670000000000002</v>
      </c>
      <c r="CD27" s="2">
        <f t="shared" si="17"/>
        <v>14.29</v>
      </c>
      <c r="CE27" s="2">
        <f t="shared" si="18"/>
        <v>190</v>
      </c>
      <c r="CF27" s="2">
        <f t="shared" si="19"/>
        <v>123.81</v>
      </c>
      <c r="CG27" s="2">
        <f t="shared" si="20"/>
        <v>190.48</v>
      </c>
      <c r="CH27" s="50">
        <f>ROUND(BI27*0.55,2)</f>
        <v>19.25</v>
      </c>
      <c r="CI27" s="2">
        <f>ROUND(BJ27*0.5,0.5)</f>
        <v>23</v>
      </c>
      <c r="CJ27" s="2">
        <f t="shared" si="3"/>
        <v>99.5</v>
      </c>
      <c r="CK27" s="2" t="s">
        <v>136</v>
      </c>
      <c r="CL27" s="2" t="s">
        <v>136</v>
      </c>
      <c r="CM27" s="2">
        <f t="shared" si="12"/>
        <v>3999.9999999999995</v>
      </c>
      <c r="CN27" s="2" t="s">
        <v>136</v>
      </c>
      <c r="CO27" s="2">
        <f t="shared" si="4"/>
        <v>30.25</v>
      </c>
      <c r="CP27" s="2">
        <f t="shared" si="5"/>
        <v>39.6</v>
      </c>
    </row>
    <row r="28" spans="2:94" ht="16" hidden="1">
      <c r="B28" s="2" t="s">
        <v>117</v>
      </c>
      <c r="C28" s="2" t="s">
        <v>118</v>
      </c>
      <c r="D28" s="2">
        <v>3.1</v>
      </c>
      <c r="E28" s="20" t="s">
        <v>119</v>
      </c>
      <c r="F28" s="20" t="s">
        <v>120</v>
      </c>
      <c r="G28" s="20" t="s">
        <v>158</v>
      </c>
      <c r="H28" s="20" t="s">
        <v>252</v>
      </c>
      <c r="I28" s="20" t="s">
        <v>253</v>
      </c>
      <c r="J28" s="20" t="s">
        <v>254</v>
      </c>
      <c r="K28" s="20" t="s">
        <v>125</v>
      </c>
      <c r="L28" s="20" t="s">
        <v>126</v>
      </c>
      <c r="M28" s="20" t="s">
        <v>127</v>
      </c>
      <c r="N28" s="20"/>
      <c r="O28" s="20" t="s">
        <v>128</v>
      </c>
      <c r="P28" s="20" t="s">
        <v>162</v>
      </c>
      <c r="Q28" s="21">
        <v>46023</v>
      </c>
      <c r="R28" s="21">
        <v>46023</v>
      </c>
      <c r="S28" s="21">
        <v>46387</v>
      </c>
      <c r="T28" s="22">
        <v>35</v>
      </c>
      <c r="W28" s="20" t="s">
        <v>252</v>
      </c>
      <c r="X28" s="32">
        <v>1300</v>
      </c>
      <c r="Y28" s="32">
        <v>1300</v>
      </c>
      <c r="Z28" s="23">
        <v>0</v>
      </c>
      <c r="AA28" s="23">
        <v>0</v>
      </c>
      <c r="AB28" s="23">
        <v>0</v>
      </c>
      <c r="AC28" s="22">
        <v>5</v>
      </c>
      <c r="AD28" s="22">
        <v>35</v>
      </c>
      <c r="AE28" s="31">
        <v>0.85709999999999997</v>
      </c>
      <c r="AF28" s="20" t="s">
        <v>253</v>
      </c>
      <c r="AG28" s="20" t="s">
        <v>255</v>
      </c>
      <c r="AH28" s="20" t="s">
        <v>128</v>
      </c>
      <c r="AI28" s="20" t="s">
        <v>132</v>
      </c>
      <c r="AJ28" s="20" t="s">
        <v>158</v>
      </c>
      <c r="AK28" s="20" t="s">
        <v>127</v>
      </c>
      <c r="AL28" s="20" t="s">
        <v>162</v>
      </c>
      <c r="AM28" s="20" t="s">
        <v>133</v>
      </c>
      <c r="AN28" s="20" t="s">
        <v>134</v>
      </c>
      <c r="AO28" s="20" t="s">
        <v>254</v>
      </c>
      <c r="AQ28" s="25" t="s">
        <v>134</v>
      </c>
      <c r="AR28" s="20" t="s">
        <v>117</v>
      </c>
      <c r="AT28" s="25" t="b">
        <v>1</v>
      </c>
      <c r="AU28" s="24">
        <v>0</v>
      </c>
      <c r="AW28" s="20" t="s">
        <v>196</v>
      </c>
      <c r="AY28" s="20" t="s">
        <v>127</v>
      </c>
      <c r="BC28" s="2">
        <v>40</v>
      </c>
      <c r="BD28" s="2">
        <v>35</v>
      </c>
      <c r="BE28" s="2">
        <v>30</v>
      </c>
      <c r="BF28" s="2">
        <v>399</v>
      </c>
      <c r="BG28" s="2">
        <v>260</v>
      </c>
      <c r="BH28" s="2">
        <v>400</v>
      </c>
      <c r="BI28" s="43">
        <v>35</v>
      </c>
      <c r="BJ28" s="2">
        <v>45</v>
      </c>
      <c r="BK28" s="2">
        <v>199</v>
      </c>
      <c r="BL28" s="2">
        <v>290</v>
      </c>
      <c r="BM28" s="2">
        <v>320</v>
      </c>
      <c r="BN28" s="2">
        <v>4400</v>
      </c>
      <c r="BO28" s="2">
        <v>55000</v>
      </c>
      <c r="BP28" s="2">
        <v>55</v>
      </c>
      <c r="BQ28" s="2">
        <v>60</v>
      </c>
      <c r="CB28" s="2">
        <f t="shared" si="15"/>
        <v>19.05</v>
      </c>
      <c r="CC28" s="2">
        <f t="shared" si="16"/>
        <v>16.670000000000002</v>
      </c>
      <c r="CD28" s="2">
        <f t="shared" si="17"/>
        <v>14.29</v>
      </c>
      <c r="CE28" s="2">
        <f t="shared" si="18"/>
        <v>190</v>
      </c>
      <c r="CF28" s="2">
        <f t="shared" si="19"/>
        <v>123.81</v>
      </c>
      <c r="CG28" s="2">
        <f t="shared" si="20"/>
        <v>190.48</v>
      </c>
      <c r="CH28" s="50">
        <f>ROUND(BI28*0.4,2)</f>
        <v>14</v>
      </c>
      <c r="CI28" s="2">
        <f>ROUND(BJ28*0.4,0.5)</f>
        <v>18</v>
      </c>
      <c r="CJ28" s="2">
        <f t="shared" si="3"/>
        <v>99.5</v>
      </c>
      <c r="CK28" s="2" t="s">
        <v>136</v>
      </c>
      <c r="CL28" s="2" t="s">
        <v>136</v>
      </c>
      <c r="CM28" s="2">
        <f t="shared" si="12"/>
        <v>3999.9999999999995</v>
      </c>
      <c r="CN28" s="2" t="s">
        <v>136</v>
      </c>
      <c r="CO28" s="2">
        <f t="shared" si="4"/>
        <v>30.25</v>
      </c>
      <c r="CP28" s="2">
        <f t="shared" si="5"/>
        <v>39.6</v>
      </c>
    </row>
    <row r="29" spans="2:94" ht="16" hidden="1">
      <c r="B29" s="2" t="s">
        <v>117</v>
      </c>
      <c r="C29" s="2" t="s">
        <v>118</v>
      </c>
      <c r="D29" s="2">
        <v>3.1</v>
      </c>
      <c r="E29" s="20" t="s">
        <v>119</v>
      </c>
      <c r="F29" s="20" t="s">
        <v>120</v>
      </c>
      <c r="G29" s="20" t="s">
        <v>180</v>
      </c>
      <c r="H29" s="20" t="s">
        <v>256</v>
      </c>
      <c r="I29" s="20" t="s">
        <v>257</v>
      </c>
      <c r="J29" s="20" t="s">
        <v>258</v>
      </c>
      <c r="K29" s="20" t="s">
        <v>125</v>
      </c>
      <c r="L29" s="20" t="s">
        <v>126</v>
      </c>
      <c r="M29" s="20" t="s">
        <v>127</v>
      </c>
      <c r="N29" s="20"/>
      <c r="O29" s="20" t="s">
        <v>128</v>
      </c>
      <c r="P29" s="20" t="s">
        <v>259</v>
      </c>
      <c r="Q29" s="21">
        <v>46023</v>
      </c>
      <c r="R29" s="21">
        <v>46023</v>
      </c>
      <c r="S29" s="21">
        <v>46203</v>
      </c>
      <c r="T29" s="22">
        <v>35</v>
      </c>
      <c r="W29" s="20" t="s">
        <v>260</v>
      </c>
      <c r="X29" s="32">
        <v>10690</v>
      </c>
      <c r="Y29" s="23">
        <v>0</v>
      </c>
      <c r="Z29" s="32">
        <v>10690</v>
      </c>
      <c r="AA29" s="23">
        <v>0</v>
      </c>
      <c r="AB29" s="23">
        <v>0</v>
      </c>
      <c r="AC29" s="22">
        <v>5.98</v>
      </c>
      <c r="AD29" s="22">
        <v>35</v>
      </c>
      <c r="AE29" s="31">
        <v>0.82909999999999995</v>
      </c>
      <c r="AF29" s="20" t="s">
        <v>257</v>
      </c>
      <c r="AG29" s="20" t="s">
        <v>261</v>
      </c>
      <c r="AH29" s="20" t="s">
        <v>128</v>
      </c>
      <c r="AI29" s="20" t="s">
        <v>132</v>
      </c>
      <c r="AJ29" s="20" t="s">
        <v>180</v>
      </c>
      <c r="AK29" s="20" t="s">
        <v>127</v>
      </c>
      <c r="AL29" s="20" t="s">
        <v>259</v>
      </c>
      <c r="AM29" s="20" t="s">
        <v>128</v>
      </c>
      <c r="AN29" s="20" t="s">
        <v>134</v>
      </c>
      <c r="AO29" s="20" t="s">
        <v>258</v>
      </c>
      <c r="AQ29" s="25" t="s">
        <v>134</v>
      </c>
      <c r="AR29" s="20" t="s">
        <v>170</v>
      </c>
      <c r="AT29" s="25" t="b">
        <v>1</v>
      </c>
      <c r="AU29" s="24">
        <v>0</v>
      </c>
      <c r="AW29" s="20" t="s">
        <v>150</v>
      </c>
      <c r="AY29" s="20" t="s">
        <v>127</v>
      </c>
      <c r="BC29" s="2">
        <v>40</v>
      </c>
      <c r="BD29" s="2">
        <v>35</v>
      </c>
      <c r="BE29" s="2">
        <v>30</v>
      </c>
      <c r="BF29" s="2">
        <v>399</v>
      </c>
      <c r="BG29" s="2">
        <v>260</v>
      </c>
      <c r="BH29" s="2">
        <v>400</v>
      </c>
      <c r="BI29" s="43">
        <v>35</v>
      </c>
      <c r="BJ29" s="2">
        <v>45</v>
      </c>
      <c r="BK29" s="2">
        <v>199</v>
      </c>
      <c r="BL29" s="2">
        <v>290</v>
      </c>
      <c r="BM29" s="2">
        <v>320</v>
      </c>
      <c r="BN29" s="2">
        <v>4400</v>
      </c>
      <c r="BO29" s="2">
        <v>55000</v>
      </c>
      <c r="BP29" s="2">
        <v>55</v>
      </c>
      <c r="BQ29" s="2">
        <v>60</v>
      </c>
      <c r="CB29" s="2">
        <f t="shared" si="15"/>
        <v>19.05</v>
      </c>
      <c r="CC29" s="2">
        <f t="shared" si="16"/>
        <v>16.670000000000002</v>
      </c>
      <c r="CD29" s="2">
        <f t="shared" si="17"/>
        <v>14.29</v>
      </c>
      <c r="CE29" s="2">
        <f t="shared" si="18"/>
        <v>190</v>
      </c>
      <c r="CF29" s="2">
        <f t="shared" si="19"/>
        <v>123.81</v>
      </c>
      <c r="CG29" s="2">
        <f t="shared" si="20"/>
        <v>190.48</v>
      </c>
      <c r="CH29" s="50">
        <f>ROUND(BI29*0.4,2)</f>
        <v>14</v>
      </c>
      <c r="CI29" s="2">
        <f>ROUND(BJ29*0.4,0.5)</f>
        <v>18</v>
      </c>
      <c r="CJ29" s="2">
        <f t="shared" si="3"/>
        <v>99.5</v>
      </c>
      <c r="CK29" s="2" t="s">
        <v>136</v>
      </c>
      <c r="CL29" s="2" t="s">
        <v>136</v>
      </c>
      <c r="CM29" s="2">
        <f t="shared" si="12"/>
        <v>3999.9999999999995</v>
      </c>
      <c r="CN29" s="2" t="s">
        <v>136</v>
      </c>
      <c r="CO29" s="2">
        <f t="shared" si="4"/>
        <v>30.25</v>
      </c>
      <c r="CP29" s="2">
        <f t="shared" si="5"/>
        <v>39.6</v>
      </c>
    </row>
    <row r="30" spans="2:94" ht="16" hidden="1">
      <c r="B30" s="2" t="s">
        <v>117</v>
      </c>
      <c r="C30" s="2" t="s">
        <v>118</v>
      </c>
      <c r="D30" s="2">
        <v>3.1</v>
      </c>
      <c r="E30" s="20" t="s">
        <v>119</v>
      </c>
      <c r="F30" s="20" t="s">
        <v>120</v>
      </c>
      <c r="G30" s="20" t="s">
        <v>121</v>
      </c>
      <c r="H30" s="20" t="s">
        <v>262</v>
      </c>
      <c r="I30" s="20" t="s">
        <v>263</v>
      </c>
      <c r="J30" s="20" t="s">
        <v>264</v>
      </c>
      <c r="K30" s="20" t="s">
        <v>125</v>
      </c>
      <c r="L30" s="20" t="s">
        <v>265</v>
      </c>
      <c r="M30" s="20" t="s">
        <v>127</v>
      </c>
      <c r="N30" s="20"/>
      <c r="O30" s="20" t="s">
        <v>128</v>
      </c>
      <c r="P30" s="20" t="s">
        <v>211</v>
      </c>
      <c r="Q30" s="21">
        <v>46030</v>
      </c>
      <c r="R30" s="21">
        <v>46030</v>
      </c>
      <c r="S30" s="21">
        <v>46568</v>
      </c>
      <c r="T30" s="22">
        <v>40</v>
      </c>
      <c r="W30" s="20" t="s">
        <v>266</v>
      </c>
      <c r="X30" s="32">
        <v>5710</v>
      </c>
      <c r="Y30" s="23">
        <v>0</v>
      </c>
      <c r="Z30" s="23">
        <v>0</v>
      </c>
      <c r="AA30" s="32">
        <v>5710</v>
      </c>
      <c r="AB30" s="23">
        <v>0</v>
      </c>
      <c r="AC30" s="22">
        <v>6.99</v>
      </c>
      <c r="AD30" s="22">
        <v>40</v>
      </c>
      <c r="AE30" s="31">
        <v>0.82530000000000003</v>
      </c>
      <c r="AF30" s="20" t="s">
        <v>263</v>
      </c>
      <c r="AG30" s="20" t="s">
        <v>267</v>
      </c>
      <c r="AH30" s="20" t="s">
        <v>128</v>
      </c>
      <c r="AI30" s="20" t="s">
        <v>214</v>
      </c>
      <c r="AJ30" s="20" t="s">
        <v>121</v>
      </c>
      <c r="AK30" s="20" t="s">
        <v>127</v>
      </c>
      <c r="AL30" s="20" t="s">
        <v>211</v>
      </c>
      <c r="AM30" s="20" t="s">
        <v>133</v>
      </c>
      <c r="AN30" s="20" t="s">
        <v>134</v>
      </c>
      <c r="AO30" s="20" t="s">
        <v>264</v>
      </c>
      <c r="AQ30" s="25" t="s">
        <v>134</v>
      </c>
      <c r="AR30" s="20" t="s">
        <v>117</v>
      </c>
      <c r="AT30" s="25" t="b">
        <v>1</v>
      </c>
      <c r="AU30" s="24">
        <v>0</v>
      </c>
      <c r="AW30" s="20" t="s">
        <v>135</v>
      </c>
      <c r="AY30" s="20" t="s">
        <v>127</v>
      </c>
      <c r="BC30" s="2">
        <v>45</v>
      </c>
      <c r="BD30" s="2">
        <v>40</v>
      </c>
      <c r="BE30" s="2">
        <v>35</v>
      </c>
      <c r="BF30" s="2">
        <v>449</v>
      </c>
      <c r="BG30" s="2">
        <v>300</v>
      </c>
      <c r="BH30" s="2">
        <v>450</v>
      </c>
      <c r="BI30" s="43">
        <v>40</v>
      </c>
      <c r="BJ30" s="2">
        <v>50</v>
      </c>
      <c r="BK30" s="2">
        <v>229</v>
      </c>
      <c r="BL30" s="2">
        <v>320</v>
      </c>
      <c r="BM30" s="2">
        <v>350</v>
      </c>
      <c r="BN30" s="2">
        <v>4950</v>
      </c>
      <c r="BO30" s="2">
        <v>59000</v>
      </c>
      <c r="BP30" s="2">
        <v>60</v>
      </c>
      <c r="BQ30" s="2">
        <v>60</v>
      </c>
      <c r="CB30" s="2">
        <f t="shared" si="15"/>
        <v>21.43</v>
      </c>
      <c r="CC30" s="2">
        <f t="shared" si="16"/>
        <v>19.05</v>
      </c>
      <c r="CD30" s="2">
        <f t="shared" si="17"/>
        <v>16.670000000000002</v>
      </c>
      <c r="CE30" s="2">
        <f t="shared" si="18"/>
        <v>213.81</v>
      </c>
      <c r="CF30" s="2">
        <f t="shared" si="19"/>
        <v>142.86000000000001</v>
      </c>
      <c r="CG30" s="2">
        <f t="shared" si="20"/>
        <v>214.29</v>
      </c>
      <c r="CH30" s="50">
        <f>ROUND(BI30*0.55,2)</f>
        <v>22</v>
      </c>
      <c r="CI30" s="2">
        <f>ROUND(BJ30*0.5,0.5)</f>
        <v>25</v>
      </c>
      <c r="CJ30" s="2">
        <f t="shared" si="3"/>
        <v>114.5</v>
      </c>
      <c r="CK30" s="2" t="s">
        <v>136</v>
      </c>
      <c r="CL30" s="2" t="s">
        <v>136</v>
      </c>
      <c r="CM30" s="2">
        <f t="shared" si="12"/>
        <v>4500</v>
      </c>
      <c r="CN30" s="2" t="s">
        <v>136</v>
      </c>
      <c r="CO30" s="2">
        <f t="shared" si="4"/>
        <v>33</v>
      </c>
      <c r="CP30" s="2">
        <f t="shared" si="5"/>
        <v>39.6</v>
      </c>
    </row>
    <row r="31" spans="2:94" ht="16" hidden="1">
      <c r="B31" s="2" t="s">
        <v>117</v>
      </c>
      <c r="C31" s="2" t="s">
        <v>118</v>
      </c>
      <c r="D31" s="2">
        <v>3.1</v>
      </c>
      <c r="E31" s="20" t="s">
        <v>119</v>
      </c>
      <c r="F31" s="20" t="s">
        <v>120</v>
      </c>
      <c r="G31" s="20" t="s">
        <v>121</v>
      </c>
      <c r="H31" s="20" t="s">
        <v>268</v>
      </c>
      <c r="I31" s="20" t="s">
        <v>269</v>
      </c>
      <c r="J31" s="20" t="s">
        <v>270</v>
      </c>
      <c r="K31" s="20" t="s">
        <v>125</v>
      </c>
      <c r="L31" s="20" t="s">
        <v>271</v>
      </c>
      <c r="M31" s="20" t="s">
        <v>127</v>
      </c>
      <c r="N31" s="20"/>
      <c r="O31" s="20" t="s">
        <v>128</v>
      </c>
      <c r="P31" s="20" t="s">
        <v>211</v>
      </c>
      <c r="Q31" s="21">
        <v>46030</v>
      </c>
      <c r="R31" s="21">
        <v>46030</v>
      </c>
      <c r="S31" s="21">
        <v>46568</v>
      </c>
      <c r="T31" s="22">
        <v>40</v>
      </c>
      <c r="W31" s="20" t="s">
        <v>272</v>
      </c>
      <c r="X31" s="32">
        <v>3020</v>
      </c>
      <c r="Y31" s="23">
        <v>0</v>
      </c>
      <c r="Z31" s="23">
        <v>0</v>
      </c>
      <c r="AA31" s="32">
        <v>3020</v>
      </c>
      <c r="AB31" s="23">
        <v>0</v>
      </c>
      <c r="AC31" s="22">
        <v>7.4</v>
      </c>
      <c r="AD31" s="22">
        <v>40</v>
      </c>
      <c r="AE31" s="33">
        <v>0.81499999999999995</v>
      </c>
      <c r="AF31" s="20" t="s">
        <v>269</v>
      </c>
      <c r="AG31" s="20" t="s">
        <v>273</v>
      </c>
      <c r="AH31" s="20" t="s">
        <v>128</v>
      </c>
      <c r="AI31" s="20" t="s">
        <v>214</v>
      </c>
      <c r="AJ31" s="20" t="s">
        <v>121</v>
      </c>
      <c r="AK31" s="20" t="s">
        <v>127</v>
      </c>
      <c r="AL31" s="20" t="s">
        <v>211</v>
      </c>
      <c r="AM31" s="20" t="s">
        <v>133</v>
      </c>
      <c r="AN31" s="20" t="s">
        <v>134</v>
      </c>
      <c r="AO31" s="20" t="s">
        <v>270</v>
      </c>
      <c r="AQ31" s="25" t="s">
        <v>134</v>
      </c>
      <c r="AR31" s="20" t="s">
        <v>117</v>
      </c>
      <c r="AT31" s="25" t="b">
        <v>1</v>
      </c>
      <c r="AU31" s="24">
        <v>0</v>
      </c>
      <c r="AW31" s="20" t="s">
        <v>135</v>
      </c>
      <c r="AY31" s="20" t="s">
        <v>127</v>
      </c>
      <c r="BC31" s="2">
        <v>45</v>
      </c>
      <c r="BD31" s="2">
        <v>40</v>
      </c>
      <c r="BE31" s="2">
        <v>35</v>
      </c>
      <c r="BF31" s="2">
        <v>449</v>
      </c>
      <c r="BG31" s="2">
        <v>300</v>
      </c>
      <c r="BH31" s="2">
        <v>450</v>
      </c>
      <c r="BI31" s="43">
        <v>40</v>
      </c>
      <c r="BJ31" s="2">
        <v>50</v>
      </c>
      <c r="BK31" s="2">
        <v>229</v>
      </c>
      <c r="BL31" s="2">
        <v>320</v>
      </c>
      <c r="BM31" s="2">
        <v>350</v>
      </c>
      <c r="BN31" s="2">
        <v>4950</v>
      </c>
      <c r="BO31" s="2">
        <v>59000</v>
      </c>
      <c r="BP31" s="2">
        <v>60</v>
      </c>
      <c r="BQ31" s="2">
        <v>60</v>
      </c>
      <c r="CB31" s="2">
        <f t="shared" si="15"/>
        <v>21.43</v>
      </c>
      <c r="CC31" s="2">
        <f t="shared" si="16"/>
        <v>19.05</v>
      </c>
      <c r="CD31" s="2">
        <f t="shared" si="17"/>
        <v>16.670000000000002</v>
      </c>
      <c r="CE31" s="2">
        <f t="shared" si="18"/>
        <v>213.81</v>
      </c>
      <c r="CF31" s="2">
        <f t="shared" si="19"/>
        <v>142.86000000000001</v>
      </c>
      <c r="CG31" s="2">
        <f t="shared" si="20"/>
        <v>214.29</v>
      </c>
      <c r="CH31" s="50">
        <f>ROUND(BI31*0.55,2)</f>
        <v>22</v>
      </c>
      <c r="CI31" s="2">
        <f>ROUND(BJ31*0.5,0.5)</f>
        <v>25</v>
      </c>
      <c r="CJ31" s="2">
        <f t="shared" si="3"/>
        <v>114.5</v>
      </c>
      <c r="CK31" s="2" t="s">
        <v>136</v>
      </c>
      <c r="CL31" s="2" t="s">
        <v>136</v>
      </c>
      <c r="CM31" s="2">
        <f t="shared" si="12"/>
        <v>4500</v>
      </c>
      <c r="CN31" s="2" t="s">
        <v>136</v>
      </c>
      <c r="CO31" s="2">
        <f t="shared" si="4"/>
        <v>33</v>
      </c>
      <c r="CP31" s="2">
        <f t="shared" si="5"/>
        <v>39.6</v>
      </c>
    </row>
    <row r="32" spans="2:94" ht="16" hidden="1">
      <c r="B32" s="2" t="s">
        <v>117</v>
      </c>
      <c r="C32" s="2" t="s">
        <v>118</v>
      </c>
      <c r="D32" s="2">
        <v>3.1</v>
      </c>
      <c r="E32" s="20" t="s">
        <v>119</v>
      </c>
      <c r="F32" s="20" t="s">
        <v>120</v>
      </c>
      <c r="G32" s="20" t="s">
        <v>121</v>
      </c>
      <c r="H32" s="20" t="s">
        <v>274</v>
      </c>
      <c r="I32" s="20" t="s">
        <v>275</v>
      </c>
      <c r="J32" s="20" t="s">
        <v>276</v>
      </c>
      <c r="K32" s="20" t="s">
        <v>125</v>
      </c>
      <c r="L32" s="20" t="s">
        <v>126</v>
      </c>
      <c r="M32" s="20" t="s">
        <v>127</v>
      </c>
      <c r="N32" s="20"/>
      <c r="O32" s="20" t="s">
        <v>244</v>
      </c>
      <c r="P32" s="20" t="s">
        <v>154</v>
      </c>
      <c r="Q32" s="21">
        <v>46100</v>
      </c>
      <c r="R32" s="21">
        <v>46100</v>
      </c>
      <c r="S32" s="21">
        <v>46203</v>
      </c>
      <c r="T32" s="22">
        <v>40</v>
      </c>
      <c r="W32" s="20" t="s">
        <v>277</v>
      </c>
      <c r="X32" s="32">
        <v>2760</v>
      </c>
      <c r="Y32" s="23">
        <v>0</v>
      </c>
      <c r="Z32" s="23">
        <v>0</v>
      </c>
      <c r="AA32" s="32">
        <v>2760</v>
      </c>
      <c r="AB32" s="23">
        <v>0</v>
      </c>
      <c r="AC32" s="22">
        <v>3.85</v>
      </c>
      <c r="AD32" s="22">
        <v>40</v>
      </c>
      <c r="AE32" s="31">
        <v>0.90379999999999994</v>
      </c>
      <c r="AF32" s="20" t="s">
        <v>275</v>
      </c>
      <c r="AG32" s="20" t="s">
        <v>278</v>
      </c>
      <c r="AH32" s="20" t="s">
        <v>244</v>
      </c>
      <c r="AI32" s="20" t="s">
        <v>149</v>
      </c>
      <c r="AJ32" s="20" t="s">
        <v>121</v>
      </c>
      <c r="AK32" s="20" t="s">
        <v>127</v>
      </c>
      <c r="AL32" s="20" t="s">
        <v>154</v>
      </c>
      <c r="AM32" s="20" t="s">
        <v>133</v>
      </c>
      <c r="AN32" s="20" t="s">
        <v>134</v>
      </c>
      <c r="AO32" s="20" t="s">
        <v>276</v>
      </c>
      <c r="AQ32" s="25" t="s">
        <v>134</v>
      </c>
      <c r="AR32" s="20" t="s">
        <v>117</v>
      </c>
      <c r="AT32" s="25" t="b">
        <v>1</v>
      </c>
      <c r="AU32" s="24">
        <v>0</v>
      </c>
      <c r="AW32" s="20" t="s">
        <v>150</v>
      </c>
      <c r="AY32" s="20" t="s">
        <v>127</v>
      </c>
      <c r="BC32" s="2">
        <v>45</v>
      </c>
      <c r="BD32" s="2">
        <v>40</v>
      </c>
      <c r="BE32" s="2">
        <v>35</v>
      </c>
      <c r="BF32" s="2">
        <v>449</v>
      </c>
      <c r="BG32" s="2">
        <v>300</v>
      </c>
      <c r="BH32" s="2">
        <v>450</v>
      </c>
      <c r="BI32" s="43">
        <v>40</v>
      </c>
      <c r="BJ32" s="2">
        <v>50</v>
      </c>
      <c r="BK32" s="2">
        <v>229</v>
      </c>
      <c r="BL32" s="2">
        <v>320</v>
      </c>
      <c r="BM32" s="2">
        <v>350</v>
      </c>
      <c r="BN32" s="2">
        <v>4950</v>
      </c>
      <c r="BO32" s="2">
        <v>59000</v>
      </c>
      <c r="BP32" s="2">
        <v>60</v>
      </c>
      <c r="BQ32" s="2">
        <v>65</v>
      </c>
      <c r="CB32" s="2">
        <f t="shared" si="15"/>
        <v>21.43</v>
      </c>
      <c r="CC32" s="2">
        <f t="shared" si="16"/>
        <v>19.05</v>
      </c>
      <c r="CD32" s="2">
        <f t="shared" si="17"/>
        <v>16.670000000000002</v>
      </c>
      <c r="CE32" s="2">
        <f t="shared" si="18"/>
        <v>213.81</v>
      </c>
      <c r="CF32" s="2">
        <f t="shared" si="19"/>
        <v>142.86000000000001</v>
      </c>
      <c r="CG32" s="2">
        <f t="shared" si="20"/>
        <v>214.29</v>
      </c>
      <c r="CH32" s="50">
        <f>ROUND(BI32*0.4,2)</f>
        <v>16</v>
      </c>
      <c r="CI32" s="2">
        <f>ROUND(BJ32*0.4,0.5)</f>
        <v>20</v>
      </c>
      <c r="CJ32" s="2">
        <f t="shared" si="3"/>
        <v>114.5</v>
      </c>
      <c r="CK32" s="2" t="s">
        <v>136</v>
      </c>
      <c r="CL32" s="2" t="s">
        <v>136</v>
      </c>
      <c r="CM32" s="2">
        <f t="shared" si="12"/>
        <v>4500</v>
      </c>
      <c r="CN32" s="2" t="s">
        <v>136</v>
      </c>
      <c r="CO32" s="2">
        <f t="shared" si="4"/>
        <v>33</v>
      </c>
      <c r="CP32" s="2">
        <f t="shared" si="5"/>
        <v>42.9</v>
      </c>
    </row>
    <row r="33" spans="2:94" ht="16" hidden="1">
      <c r="B33" s="2" t="s">
        <v>117</v>
      </c>
      <c r="C33" s="2" t="s">
        <v>118</v>
      </c>
      <c r="D33" s="2">
        <v>3.1</v>
      </c>
      <c r="E33" s="20" t="s">
        <v>119</v>
      </c>
      <c r="F33" s="20" t="s">
        <v>120</v>
      </c>
      <c r="G33" s="20" t="s">
        <v>158</v>
      </c>
      <c r="H33" s="20" t="s">
        <v>279</v>
      </c>
      <c r="I33" s="20" t="s">
        <v>280</v>
      </c>
      <c r="J33" s="20" t="s">
        <v>281</v>
      </c>
      <c r="K33" s="20" t="s">
        <v>125</v>
      </c>
      <c r="L33" s="20" t="s">
        <v>126</v>
      </c>
      <c r="M33" s="20" t="s">
        <v>127</v>
      </c>
      <c r="N33" s="20"/>
      <c r="O33" s="20" t="s">
        <v>244</v>
      </c>
      <c r="P33" s="20" t="s">
        <v>282</v>
      </c>
      <c r="Q33" s="21">
        <v>46030</v>
      </c>
      <c r="R33" s="21">
        <v>46030</v>
      </c>
      <c r="S33" s="21">
        <v>46568</v>
      </c>
      <c r="T33" s="22">
        <v>40</v>
      </c>
      <c r="W33" s="20" t="s">
        <v>279</v>
      </c>
      <c r="X33" s="32">
        <v>6530</v>
      </c>
      <c r="Y33" s="32">
        <v>6530</v>
      </c>
      <c r="Z33" s="23">
        <v>0</v>
      </c>
      <c r="AA33" s="23">
        <v>0</v>
      </c>
      <c r="AB33" s="23">
        <v>0</v>
      </c>
      <c r="AC33" s="22">
        <v>6</v>
      </c>
      <c r="AD33" s="22">
        <v>40</v>
      </c>
      <c r="AE33" s="24">
        <v>0.85</v>
      </c>
      <c r="AF33" s="20" t="s">
        <v>280</v>
      </c>
      <c r="AG33" s="20" t="s">
        <v>283</v>
      </c>
      <c r="AH33" s="20" t="s">
        <v>244</v>
      </c>
      <c r="AI33" s="20" t="s">
        <v>132</v>
      </c>
      <c r="AJ33" s="20" t="s">
        <v>158</v>
      </c>
      <c r="AK33" s="20" t="s">
        <v>127</v>
      </c>
      <c r="AL33" s="20" t="s">
        <v>282</v>
      </c>
      <c r="AM33" s="20" t="s">
        <v>133</v>
      </c>
      <c r="AN33" s="20" t="s">
        <v>134</v>
      </c>
      <c r="AO33" s="20" t="s">
        <v>281</v>
      </c>
      <c r="AQ33" s="25" t="s">
        <v>134</v>
      </c>
      <c r="AR33" s="20" t="s">
        <v>117</v>
      </c>
      <c r="AT33" s="25" t="b">
        <v>1</v>
      </c>
      <c r="AU33" s="24">
        <v>0</v>
      </c>
      <c r="AW33" s="20" t="s">
        <v>135</v>
      </c>
      <c r="AY33" s="20" t="s">
        <v>127</v>
      </c>
      <c r="BC33" s="2">
        <v>45</v>
      </c>
      <c r="BD33" s="2">
        <v>40</v>
      </c>
      <c r="BE33" s="2">
        <v>35</v>
      </c>
      <c r="BF33" s="2">
        <v>449</v>
      </c>
      <c r="BG33" s="2">
        <v>300</v>
      </c>
      <c r="BH33" s="2">
        <v>450</v>
      </c>
      <c r="BI33" s="43">
        <v>40</v>
      </c>
      <c r="BJ33" s="2">
        <v>50</v>
      </c>
      <c r="BK33" s="2">
        <v>229</v>
      </c>
      <c r="BL33" s="2">
        <v>320</v>
      </c>
      <c r="BM33" s="2">
        <v>350</v>
      </c>
      <c r="BN33" s="2">
        <v>4950</v>
      </c>
      <c r="BO33" s="2">
        <v>59000</v>
      </c>
      <c r="BP33" s="2">
        <v>60</v>
      </c>
      <c r="BQ33" s="2">
        <v>65</v>
      </c>
      <c r="CB33" s="2">
        <f t="shared" si="15"/>
        <v>21.43</v>
      </c>
      <c r="CC33" s="2">
        <f t="shared" si="16"/>
        <v>19.05</v>
      </c>
      <c r="CD33" s="2">
        <f t="shared" si="17"/>
        <v>16.670000000000002</v>
      </c>
      <c r="CE33" s="2">
        <f t="shared" si="18"/>
        <v>213.81</v>
      </c>
      <c r="CF33" s="2">
        <f t="shared" si="19"/>
        <v>142.86000000000001</v>
      </c>
      <c r="CG33" s="2">
        <f t="shared" si="20"/>
        <v>214.29</v>
      </c>
      <c r="CH33" s="50">
        <f>ROUND(BI33*0.4,2)</f>
        <v>16</v>
      </c>
      <c r="CI33" s="2">
        <f>ROUND(BJ33*0.4,0.5)</f>
        <v>20</v>
      </c>
      <c r="CJ33" s="2">
        <f t="shared" si="3"/>
        <v>114.5</v>
      </c>
      <c r="CK33" s="2" t="s">
        <v>136</v>
      </c>
      <c r="CL33" s="2" t="s">
        <v>136</v>
      </c>
      <c r="CM33" s="2">
        <f t="shared" si="12"/>
        <v>4500</v>
      </c>
      <c r="CN33" s="2" t="s">
        <v>136</v>
      </c>
      <c r="CO33" s="2">
        <f t="shared" si="4"/>
        <v>33</v>
      </c>
      <c r="CP33" s="2">
        <f t="shared" si="5"/>
        <v>42.9</v>
      </c>
    </row>
    <row r="34" spans="2:94" ht="16" hidden="1">
      <c r="B34" s="2" t="s">
        <v>117</v>
      </c>
      <c r="C34" s="2" t="s">
        <v>118</v>
      </c>
      <c r="D34" s="2">
        <v>3.2</v>
      </c>
      <c r="E34" s="20" t="s">
        <v>119</v>
      </c>
      <c r="F34" s="20" t="s">
        <v>120</v>
      </c>
      <c r="G34" s="20" t="s">
        <v>180</v>
      </c>
      <c r="H34" s="20" t="s">
        <v>284</v>
      </c>
      <c r="I34" s="20" t="s">
        <v>285</v>
      </c>
      <c r="J34" s="20" t="s">
        <v>286</v>
      </c>
      <c r="K34" s="20" t="s">
        <v>184</v>
      </c>
      <c r="L34" s="20" t="s">
        <v>250</v>
      </c>
      <c r="M34" s="20" t="s">
        <v>127</v>
      </c>
      <c r="N34" s="20"/>
      <c r="O34" s="20" t="s">
        <v>244</v>
      </c>
      <c r="P34" s="20" t="s">
        <v>186</v>
      </c>
      <c r="Q34" s="21">
        <v>46086</v>
      </c>
      <c r="R34" s="21">
        <v>46086</v>
      </c>
      <c r="S34" s="21">
        <v>46203</v>
      </c>
      <c r="T34" s="22">
        <v>40</v>
      </c>
      <c r="W34" s="20" t="s">
        <v>287</v>
      </c>
      <c r="X34" s="32">
        <v>15370</v>
      </c>
      <c r="Y34" s="23">
        <v>0</v>
      </c>
      <c r="Z34" s="32">
        <v>15370</v>
      </c>
      <c r="AA34" s="23">
        <v>0</v>
      </c>
      <c r="AB34" s="23">
        <v>0</v>
      </c>
      <c r="AC34" s="22">
        <v>7</v>
      </c>
      <c r="AD34" s="22">
        <v>40</v>
      </c>
      <c r="AE34" s="33">
        <v>0.82499999999999996</v>
      </c>
      <c r="AF34" s="20" t="s">
        <v>285</v>
      </c>
      <c r="AG34" s="20" t="s">
        <v>288</v>
      </c>
      <c r="AH34" s="20" t="s">
        <v>244</v>
      </c>
      <c r="AI34" s="20" t="s">
        <v>289</v>
      </c>
      <c r="AJ34" s="20" t="s">
        <v>180</v>
      </c>
      <c r="AK34" s="20" t="s">
        <v>127</v>
      </c>
      <c r="AL34" s="20" t="s">
        <v>186</v>
      </c>
      <c r="AM34" s="20" t="s">
        <v>133</v>
      </c>
      <c r="AN34" s="20" t="s">
        <v>134</v>
      </c>
      <c r="AO34" s="20" t="s">
        <v>286</v>
      </c>
      <c r="AQ34" s="25" t="s">
        <v>134</v>
      </c>
      <c r="AR34" s="20" t="s">
        <v>117</v>
      </c>
      <c r="AT34" s="25" t="b">
        <v>1</v>
      </c>
      <c r="AU34" s="24">
        <v>0</v>
      </c>
      <c r="AW34" s="20" t="s">
        <v>150</v>
      </c>
      <c r="AY34" s="20" t="s">
        <v>127</v>
      </c>
      <c r="BC34" s="2">
        <v>45</v>
      </c>
      <c r="BD34" s="2">
        <v>40</v>
      </c>
      <c r="BE34" s="2">
        <v>35</v>
      </c>
      <c r="BF34" s="2">
        <v>449</v>
      </c>
      <c r="BG34" s="2">
        <v>300</v>
      </c>
      <c r="BH34" s="2">
        <v>450</v>
      </c>
      <c r="BI34" s="43">
        <v>40</v>
      </c>
      <c r="BJ34" s="2">
        <v>50</v>
      </c>
      <c r="BK34" s="2">
        <v>229</v>
      </c>
      <c r="BL34" s="2">
        <v>320</v>
      </c>
      <c r="BM34" s="2">
        <v>350</v>
      </c>
      <c r="BN34" s="2">
        <v>4950</v>
      </c>
      <c r="BO34" s="2">
        <v>59000</v>
      </c>
      <c r="BP34" s="2">
        <v>60</v>
      </c>
      <c r="BQ34" s="2">
        <v>65</v>
      </c>
      <c r="CB34" s="2">
        <f t="shared" si="15"/>
        <v>21.43</v>
      </c>
      <c r="CC34" s="2">
        <f t="shared" si="16"/>
        <v>19.05</v>
      </c>
      <c r="CD34" s="2">
        <f t="shared" si="17"/>
        <v>16.670000000000002</v>
      </c>
      <c r="CE34" s="2">
        <f t="shared" si="18"/>
        <v>213.81</v>
      </c>
      <c r="CF34" s="2">
        <f t="shared" si="19"/>
        <v>142.86000000000001</v>
      </c>
      <c r="CG34" s="2">
        <f t="shared" si="20"/>
        <v>214.29</v>
      </c>
      <c r="CH34" s="50">
        <f t="shared" ref="CH34:CH97" si="21">ROUND(BI34*0.55,2)</f>
        <v>22</v>
      </c>
      <c r="CI34" s="2">
        <f t="shared" ref="CI34:CI40" si="22">ROUND(BJ34*0.5,0.5)</f>
        <v>25</v>
      </c>
      <c r="CJ34" s="2">
        <f t="shared" si="3"/>
        <v>114.5</v>
      </c>
      <c r="CK34" s="2" t="s">
        <v>136</v>
      </c>
      <c r="CL34" s="2" t="s">
        <v>136</v>
      </c>
      <c r="CM34" s="2">
        <f t="shared" si="12"/>
        <v>4500</v>
      </c>
      <c r="CN34" s="2" t="s">
        <v>136</v>
      </c>
      <c r="CO34" s="2">
        <f t="shared" si="4"/>
        <v>33</v>
      </c>
      <c r="CP34" s="2">
        <f t="shared" si="5"/>
        <v>42.9</v>
      </c>
    </row>
    <row r="35" spans="2:94" ht="16" hidden="1">
      <c r="B35" s="2" t="s">
        <v>117</v>
      </c>
      <c r="C35" s="2" t="s">
        <v>118</v>
      </c>
      <c r="D35" s="2">
        <v>3.2</v>
      </c>
      <c r="E35" s="20" t="s">
        <v>119</v>
      </c>
      <c r="F35" s="20" t="s">
        <v>120</v>
      </c>
      <c r="G35" s="20" t="s">
        <v>180</v>
      </c>
      <c r="H35" s="20" t="s">
        <v>290</v>
      </c>
      <c r="I35" s="20" t="s">
        <v>291</v>
      </c>
      <c r="J35" s="20" t="s">
        <v>292</v>
      </c>
      <c r="K35" s="20" t="s">
        <v>184</v>
      </c>
      <c r="L35" s="20" t="s">
        <v>250</v>
      </c>
      <c r="M35" s="20" t="s">
        <v>127</v>
      </c>
      <c r="N35" s="20"/>
      <c r="O35" s="20" t="s">
        <v>128</v>
      </c>
      <c r="P35" s="20" t="s">
        <v>233</v>
      </c>
      <c r="Q35" s="21">
        <v>46023</v>
      </c>
      <c r="R35" s="21">
        <v>46023</v>
      </c>
      <c r="S35" s="21">
        <v>46387</v>
      </c>
      <c r="T35" s="22">
        <v>40</v>
      </c>
      <c r="W35" s="20" t="s">
        <v>290</v>
      </c>
      <c r="X35" s="32">
        <v>1200</v>
      </c>
      <c r="Y35" s="23">
        <v>0</v>
      </c>
      <c r="Z35" s="32">
        <v>1200</v>
      </c>
      <c r="AA35" s="23">
        <v>0</v>
      </c>
      <c r="AB35" s="23">
        <v>0</v>
      </c>
      <c r="AC35" s="22">
        <v>7</v>
      </c>
      <c r="AD35" s="22">
        <v>40</v>
      </c>
      <c r="AE35" s="33">
        <v>0.82499999999999996</v>
      </c>
      <c r="AF35" s="20" t="s">
        <v>291</v>
      </c>
      <c r="AG35" s="20" t="s">
        <v>293</v>
      </c>
      <c r="AH35" s="20" t="s">
        <v>128</v>
      </c>
      <c r="AI35" s="20" t="s">
        <v>189</v>
      </c>
      <c r="AJ35" s="20" t="s">
        <v>180</v>
      </c>
      <c r="AK35" s="20" t="s">
        <v>127</v>
      </c>
      <c r="AL35" s="20" t="s">
        <v>233</v>
      </c>
      <c r="AM35" s="20" t="s">
        <v>128</v>
      </c>
      <c r="AN35" s="20" t="s">
        <v>134</v>
      </c>
      <c r="AO35" s="20" t="s">
        <v>292</v>
      </c>
      <c r="AQ35" s="25" t="s">
        <v>134</v>
      </c>
      <c r="AR35" s="20" t="s">
        <v>170</v>
      </c>
      <c r="AT35" s="25" t="b">
        <v>1</v>
      </c>
      <c r="AU35" s="24">
        <v>0</v>
      </c>
      <c r="AW35" s="20" t="s">
        <v>196</v>
      </c>
      <c r="AY35" s="20" t="s">
        <v>127</v>
      </c>
      <c r="BC35" s="2">
        <v>45</v>
      </c>
      <c r="BD35" s="2">
        <v>40</v>
      </c>
      <c r="BE35" s="2">
        <v>35</v>
      </c>
      <c r="BF35" s="2">
        <v>449</v>
      </c>
      <c r="BG35" s="2">
        <v>300</v>
      </c>
      <c r="BH35" s="2">
        <v>450</v>
      </c>
      <c r="BI35" s="43">
        <v>40</v>
      </c>
      <c r="BJ35" s="2">
        <v>50</v>
      </c>
      <c r="BK35" s="2">
        <v>229</v>
      </c>
      <c r="BL35" s="2">
        <v>320</v>
      </c>
      <c r="BM35" s="2">
        <v>350</v>
      </c>
      <c r="BN35" s="2">
        <v>4950</v>
      </c>
      <c r="BO35" s="2">
        <v>59000</v>
      </c>
      <c r="BP35" s="2">
        <v>60</v>
      </c>
      <c r="BQ35" s="2">
        <v>65</v>
      </c>
      <c r="CB35" s="2">
        <f t="shared" si="15"/>
        <v>21.43</v>
      </c>
      <c r="CC35" s="2">
        <f t="shared" si="16"/>
        <v>19.05</v>
      </c>
      <c r="CD35" s="2">
        <f t="shared" si="17"/>
        <v>16.670000000000002</v>
      </c>
      <c r="CE35" s="2">
        <f t="shared" si="18"/>
        <v>213.81</v>
      </c>
      <c r="CF35" s="2">
        <f t="shared" si="19"/>
        <v>142.86000000000001</v>
      </c>
      <c r="CG35" s="2">
        <f t="shared" si="20"/>
        <v>214.29</v>
      </c>
      <c r="CH35" s="50">
        <f t="shared" si="21"/>
        <v>22</v>
      </c>
      <c r="CI35" s="2">
        <f t="shared" si="22"/>
        <v>25</v>
      </c>
      <c r="CJ35" s="2">
        <f t="shared" si="3"/>
        <v>114.5</v>
      </c>
      <c r="CK35" s="2" t="s">
        <v>136</v>
      </c>
      <c r="CL35" s="2" t="s">
        <v>136</v>
      </c>
      <c r="CM35" s="2">
        <f t="shared" si="12"/>
        <v>4500</v>
      </c>
      <c r="CN35" s="2" t="s">
        <v>136</v>
      </c>
      <c r="CO35" s="2">
        <f t="shared" si="4"/>
        <v>33</v>
      </c>
      <c r="CP35" s="2">
        <f t="shared" si="5"/>
        <v>42.9</v>
      </c>
    </row>
    <row r="36" spans="2:94" ht="16" hidden="1">
      <c r="B36" s="2" t="s">
        <v>117</v>
      </c>
      <c r="C36" s="2" t="s">
        <v>118</v>
      </c>
      <c r="D36" s="2">
        <v>3.1</v>
      </c>
      <c r="E36" s="20" t="s">
        <v>119</v>
      </c>
      <c r="F36" s="20" t="s">
        <v>120</v>
      </c>
      <c r="G36" s="20" t="s">
        <v>158</v>
      </c>
      <c r="H36" s="20" t="s">
        <v>294</v>
      </c>
      <c r="I36" s="20" t="s">
        <v>295</v>
      </c>
      <c r="J36" s="20" t="s">
        <v>296</v>
      </c>
      <c r="K36" s="20" t="s">
        <v>125</v>
      </c>
      <c r="L36" s="20" t="s">
        <v>297</v>
      </c>
      <c r="M36" s="20" t="s">
        <v>127</v>
      </c>
      <c r="N36" s="20"/>
      <c r="O36" s="20" t="s">
        <v>128</v>
      </c>
      <c r="P36" s="20" t="s">
        <v>162</v>
      </c>
      <c r="Q36" s="21">
        <v>46030</v>
      </c>
      <c r="R36" s="21">
        <v>46030</v>
      </c>
      <c r="S36" s="21">
        <v>46203</v>
      </c>
      <c r="T36" s="22">
        <v>45</v>
      </c>
      <c r="W36" s="20" t="s">
        <v>298</v>
      </c>
      <c r="X36" s="32">
        <v>45730</v>
      </c>
      <c r="Y36" s="32">
        <v>45730</v>
      </c>
      <c r="Z36" s="23">
        <v>0</v>
      </c>
      <c r="AA36" s="23">
        <v>0</v>
      </c>
      <c r="AB36" s="23">
        <v>0</v>
      </c>
      <c r="AC36" s="22">
        <v>6.89</v>
      </c>
      <c r="AD36" s="22">
        <v>45</v>
      </c>
      <c r="AE36" s="31">
        <v>0.84689999999999999</v>
      </c>
      <c r="AF36" s="20" t="s">
        <v>295</v>
      </c>
      <c r="AG36" s="20" t="s">
        <v>299</v>
      </c>
      <c r="AH36" s="20" t="s">
        <v>128</v>
      </c>
      <c r="AI36" s="20" t="s">
        <v>214</v>
      </c>
      <c r="AJ36" s="20" t="s">
        <v>158</v>
      </c>
      <c r="AK36" s="20" t="s">
        <v>127</v>
      </c>
      <c r="AL36" s="20" t="s">
        <v>162</v>
      </c>
      <c r="AM36" s="20" t="s">
        <v>133</v>
      </c>
      <c r="AN36" s="20" t="s">
        <v>134</v>
      </c>
      <c r="AO36" s="20" t="s">
        <v>296</v>
      </c>
      <c r="AQ36" s="25" t="s">
        <v>134</v>
      </c>
      <c r="AR36" s="20" t="s">
        <v>117</v>
      </c>
      <c r="AT36" s="25" t="b">
        <v>1</v>
      </c>
      <c r="AU36" s="24">
        <v>0</v>
      </c>
      <c r="AW36" s="20" t="s">
        <v>150</v>
      </c>
      <c r="AY36" s="20" t="s">
        <v>127</v>
      </c>
      <c r="BC36" s="2">
        <v>50</v>
      </c>
      <c r="BD36" s="2">
        <v>45</v>
      </c>
      <c r="BE36" s="2">
        <v>40</v>
      </c>
      <c r="BF36" s="2">
        <v>499</v>
      </c>
      <c r="BG36" s="2">
        <v>350</v>
      </c>
      <c r="BH36" s="2">
        <v>500</v>
      </c>
      <c r="BI36" s="43">
        <v>45</v>
      </c>
      <c r="BJ36" s="2">
        <v>55</v>
      </c>
      <c r="BK36" s="2">
        <v>269</v>
      </c>
      <c r="BL36" s="2">
        <v>360</v>
      </c>
      <c r="BM36" s="2">
        <v>420</v>
      </c>
      <c r="BN36" s="2">
        <v>5500</v>
      </c>
      <c r="BO36" s="2">
        <v>65000</v>
      </c>
      <c r="BP36" s="2">
        <v>65</v>
      </c>
      <c r="BQ36" s="2">
        <v>75</v>
      </c>
      <c r="CB36" s="2">
        <f t="shared" si="15"/>
        <v>23.81</v>
      </c>
      <c r="CC36" s="2">
        <f t="shared" si="16"/>
        <v>21.43</v>
      </c>
      <c r="CD36" s="2">
        <f t="shared" si="17"/>
        <v>19.05</v>
      </c>
      <c r="CE36" s="2">
        <f t="shared" si="18"/>
        <v>237.62</v>
      </c>
      <c r="CF36" s="2">
        <f t="shared" si="19"/>
        <v>166.67</v>
      </c>
      <c r="CG36" s="2">
        <f t="shared" si="20"/>
        <v>238.1</v>
      </c>
      <c r="CH36" s="50">
        <f t="shared" si="21"/>
        <v>24.75</v>
      </c>
      <c r="CI36" s="2">
        <f t="shared" si="22"/>
        <v>28</v>
      </c>
      <c r="CJ36" s="2">
        <f t="shared" si="3"/>
        <v>134.5</v>
      </c>
      <c r="CK36" s="2" t="s">
        <v>136</v>
      </c>
      <c r="CL36" s="2" t="s">
        <v>136</v>
      </c>
      <c r="CM36" s="2">
        <f t="shared" si="12"/>
        <v>5000</v>
      </c>
      <c r="CN36" s="2" t="s">
        <v>136</v>
      </c>
      <c r="CO36" s="2">
        <f t="shared" si="4"/>
        <v>35.75</v>
      </c>
      <c r="CP36" s="2">
        <f t="shared" si="5"/>
        <v>49.5</v>
      </c>
    </row>
    <row r="37" spans="2:94" ht="16" hidden="1">
      <c r="B37" s="2" t="s">
        <v>117</v>
      </c>
      <c r="C37" s="2" t="s">
        <v>118</v>
      </c>
      <c r="D37" s="2">
        <v>3.1</v>
      </c>
      <c r="E37" s="20" t="s">
        <v>119</v>
      </c>
      <c r="F37" s="20" t="s">
        <v>120</v>
      </c>
      <c r="G37" s="20" t="s">
        <v>158</v>
      </c>
      <c r="H37" s="20" t="s">
        <v>300</v>
      </c>
      <c r="I37" s="20" t="s">
        <v>301</v>
      </c>
      <c r="J37" s="20" t="s">
        <v>302</v>
      </c>
      <c r="K37" s="20" t="s">
        <v>125</v>
      </c>
      <c r="L37" s="20" t="s">
        <v>265</v>
      </c>
      <c r="M37" s="20" t="s">
        <v>127</v>
      </c>
      <c r="N37" s="20"/>
      <c r="O37" s="20" t="s">
        <v>128</v>
      </c>
      <c r="P37" s="20" t="s">
        <v>162</v>
      </c>
      <c r="Q37" s="21">
        <v>46030</v>
      </c>
      <c r="R37" s="21">
        <v>46030</v>
      </c>
      <c r="S37" s="21">
        <v>46568</v>
      </c>
      <c r="T37" s="22">
        <v>45</v>
      </c>
      <c r="W37" s="20" t="s">
        <v>303</v>
      </c>
      <c r="X37" s="32">
        <v>4900</v>
      </c>
      <c r="Y37" s="32">
        <v>4900</v>
      </c>
      <c r="Z37" s="23">
        <v>0</v>
      </c>
      <c r="AA37" s="23">
        <v>0</v>
      </c>
      <c r="AB37" s="23">
        <v>0</v>
      </c>
      <c r="AC37" s="22">
        <v>8.5</v>
      </c>
      <c r="AD37" s="22">
        <v>45</v>
      </c>
      <c r="AE37" s="31">
        <v>0.81110000000000004</v>
      </c>
      <c r="AF37" s="20" t="s">
        <v>301</v>
      </c>
      <c r="AG37" s="20" t="s">
        <v>304</v>
      </c>
      <c r="AH37" s="20" t="s">
        <v>128</v>
      </c>
      <c r="AI37" s="20" t="s">
        <v>214</v>
      </c>
      <c r="AJ37" s="20" t="s">
        <v>158</v>
      </c>
      <c r="AK37" s="20" t="s">
        <v>127</v>
      </c>
      <c r="AL37" s="20" t="s">
        <v>162</v>
      </c>
      <c r="AM37" s="20" t="s">
        <v>133</v>
      </c>
      <c r="AN37" s="20" t="s">
        <v>134</v>
      </c>
      <c r="AO37" s="20" t="s">
        <v>302</v>
      </c>
      <c r="AQ37" s="25" t="s">
        <v>134</v>
      </c>
      <c r="AR37" s="20" t="s">
        <v>117</v>
      </c>
      <c r="AT37" s="25" t="b">
        <v>1</v>
      </c>
      <c r="AU37" s="24">
        <v>0</v>
      </c>
      <c r="AW37" s="20" t="s">
        <v>135</v>
      </c>
      <c r="AY37" s="20" t="s">
        <v>127</v>
      </c>
      <c r="BC37" s="2">
        <v>50</v>
      </c>
      <c r="BD37" s="2">
        <v>45</v>
      </c>
      <c r="BE37" s="2">
        <v>40</v>
      </c>
      <c r="BF37" s="2">
        <v>499</v>
      </c>
      <c r="BG37" s="2">
        <v>350</v>
      </c>
      <c r="BH37" s="2">
        <v>500</v>
      </c>
      <c r="BI37" s="43">
        <v>45</v>
      </c>
      <c r="BJ37" s="2">
        <v>55</v>
      </c>
      <c r="BK37" s="2">
        <v>269</v>
      </c>
      <c r="BL37" s="2">
        <v>360</v>
      </c>
      <c r="BM37" s="2">
        <v>420</v>
      </c>
      <c r="BN37" s="2">
        <v>5500</v>
      </c>
      <c r="BO37" s="2">
        <v>65000</v>
      </c>
      <c r="BP37" s="2">
        <v>65</v>
      </c>
      <c r="BQ37" s="2">
        <v>75</v>
      </c>
      <c r="CB37" s="2">
        <f t="shared" si="15"/>
        <v>23.81</v>
      </c>
      <c r="CC37" s="2">
        <f t="shared" si="16"/>
        <v>21.43</v>
      </c>
      <c r="CD37" s="2">
        <f t="shared" si="17"/>
        <v>19.05</v>
      </c>
      <c r="CE37" s="2">
        <f t="shared" si="18"/>
        <v>237.62</v>
      </c>
      <c r="CF37" s="2">
        <f t="shared" si="19"/>
        <v>166.67</v>
      </c>
      <c r="CG37" s="2">
        <f t="shared" si="20"/>
        <v>238.1</v>
      </c>
      <c r="CH37" s="50">
        <f t="shared" si="21"/>
        <v>24.75</v>
      </c>
      <c r="CI37" s="2">
        <f t="shared" si="22"/>
        <v>28</v>
      </c>
      <c r="CJ37" s="2">
        <f t="shared" si="3"/>
        <v>134.5</v>
      </c>
      <c r="CK37" s="2" t="s">
        <v>136</v>
      </c>
      <c r="CL37" s="2" t="s">
        <v>136</v>
      </c>
      <c r="CM37" s="2">
        <f t="shared" si="12"/>
        <v>5000</v>
      </c>
      <c r="CN37" s="2" t="s">
        <v>136</v>
      </c>
      <c r="CO37" s="2">
        <f t="shared" si="4"/>
        <v>35.75</v>
      </c>
      <c r="CP37" s="2">
        <f t="shared" si="5"/>
        <v>49.5</v>
      </c>
    </row>
    <row r="38" spans="2:94" ht="16" hidden="1">
      <c r="B38" s="2" t="s">
        <v>117</v>
      </c>
      <c r="C38" s="2" t="s">
        <v>118</v>
      </c>
      <c r="D38" s="2">
        <v>3.1</v>
      </c>
      <c r="E38" s="20" t="s">
        <v>119</v>
      </c>
      <c r="F38" s="20" t="s">
        <v>120</v>
      </c>
      <c r="G38" s="20" t="s">
        <v>121</v>
      </c>
      <c r="H38" s="20" t="s">
        <v>305</v>
      </c>
      <c r="I38" s="20" t="s">
        <v>306</v>
      </c>
      <c r="J38" s="20" t="s">
        <v>307</v>
      </c>
      <c r="K38" s="20" t="s">
        <v>125</v>
      </c>
      <c r="L38" s="20" t="s">
        <v>297</v>
      </c>
      <c r="M38" s="20" t="s">
        <v>127</v>
      </c>
      <c r="N38" s="20"/>
      <c r="O38" s="20" t="s">
        <v>128</v>
      </c>
      <c r="P38" s="20" t="s">
        <v>211</v>
      </c>
      <c r="Q38" s="21">
        <v>46114</v>
      </c>
      <c r="R38" s="21">
        <v>46114</v>
      </c>
      <c r="S38" s="21">
        <v>46203</v>
      </c>
      <c r="T38" s="22">
        <v>45</v>
      </c>
      <c r="W38" s="20" t="s">
        <v>308</v>
      </c>
      <c r="X38" s="32">
        <v>155670</v>
      </c>
      <c r="Y38" s="23">
        <v>0</v>
      </c>
      <c r="Z38" s="23">
        <v>0</v>
      </c>
      <c r="AA38" s="32">
        <v>155670</v>
      </c>
      <c r="AB38" s="23">
        <v>0</v>
      </c>
      <c r="AC38" s="22">
        <v>8.93</v>
      </c>
      <c r="AD38" s="22">
        <v>45</v>
      </c>
      <c r="AE38" s="31">
        <v>0.80159999999999998</v>
      </c>
      <c r="AF38" s="20" t="s">
        <v>306</v>
      </c>
      <c r="AG38" s="20" t="s">
        <v>309</v>
      </c>
      <c r="AH38" s="20" t="s">
        <v>128</v>
      </c>
      <c r="AI38" s="20" t="s">
        <v>214</v>
      </c>
      <c r="AJ38" s="20" t="s">
        <v>121</v>
      </c>
      <c r="AK38" s="20" t="s">
        <v>127</v>
      </c>
      <c r="AL38" s="20" t="s">
        <v>211</v>
      </c>
      <c r="AM38" s="20" t="s">
        <v>133</v>
      </c>
      <c r="AN38" s="20" t="s">
        <v>134</v>
      </c>
      <c r="AO38" s="20" t="s">
        <v>307</v>
      </c>
      <c r="AQ38" s="25" t="s">
        <v>134</v>
      </c>
      <c r="AR38" s="20" t="s">
        <v>117</v>
      </c>
      <c r="AT38" s="25" t="b">
        <v>1</v>
      </c>
      <c r="AU38" s="24">
        <v>0</v>
      </c>
      <c r="AW38" s="20" t="s">
        <v>150</v>
      </c>
      <c r="AY38" s="20" t="s">
        <v>127</v>
      </c>
      <c r="BC38" s="2">
        <v>50</v>
      </c>
      <c r="BD38" s="2">
        <v>45</v>
      </c>
      <c r="BE38" s="2">
        <v>40</v>
      </c>
      <c r="BF38" s="2">
        <v>499</v>
      </c>
      <c r="BG38" s="2">
        <v>350</v>
      </c>
      <c r="BH38" s="2">
        <v>500</v>
      </c>
      <c r="BI38" s="43">
        <v>45</v>
      </c>
      <c r="BJ38" s="2">
        <v>55</v>
      </c>
      <c r="BK38" s="2">
        <v>269</v>
      </c>
      <c r="BL38" s="2">
        <v>360</v>
      </c>
      <c r="BM38" s="2">
        <v>420</v>
      </c>
      <c r="BN38" s="2">
        <v>5500</v>
      </c>
      <c r="BO38" s="2">
        <v>65000</v>
      </c>
      <c r="BP38" s="2">
        <v>65</v>
      </c>
      <c r="BQ38" s="2">
        <v>70</v>
      </c>
      <c r="CB38" s="2">
        <f t="shared" si="15"/>
        <v>23.81</v>
      </c>
      <c r="CC38" s="2">
        <f t="shared" si="16"/>
        <v>21.43</v>
      </c>
      <c r="CD38" s="2">
        <f t="shared" si="17"/>
        <v>19.05</v>
      </c>
      <c r="CE38" s="2">
        <f t="shared" si="18"/>
        <v>237.62</v>
      </c>
      <c r="CF38" s="2">
        <f t="shared" si="19"/>
        <v>166.67</v>
      </c>
      <c r="CG38" s="2">
        <f t="shared" si="20"/>
        <v>238.1</v>
      </c>
      <c r="CH38" s="50">
        <f t="shared" si="21"/>
        <v>24.75</v>
      </c>
      <c r="CI38" s="2">
        <f t="shared" si="22"/>
        <v>28</v>
      </c>
      <c r="CJ38" s="2">
        <f t="shared" si="3"/>
        <v>134.5</v>
      </c>
      <c r="CK38" s="2" t="s">
        <v>136</v>
      </c>
      <c r="CL38" s="2" t="s">
        <v>136</v>
      </c>
      <c r="CM38" s="2">
        <f t="shared" si="12"/>
        <v>5000</v>
      </c>
      <c r="CN38" s="2" t="s">
        <v>136</v>
      </c>
      <c r="CO38" s="2">
        <f t="shared" si="4"/>
        <v>35.75</v>
      </c>
      <c r="CP38" s="2">
        <f t="shared" si="5"/>
        <v>46.2</v>
      </c>
    </row>
    <row r="39" spans="2:94" ht="16" hidden="1">
      <c r="B39" s="2" t="s">
        <v>117</v>
      </c>
      <c r="C39" s="2" t="s">
        <v>118</v>
      </c>
      <c r="D39" s="2">
        <v>3.1</v>
      </c>
      <c r="E39" s="20" t="s">
        <v>119</v>
      </c>
      <c r="F39" s="20" t="s">
        <v>120</v>
      </c>
      <c r="G39" s="20" t="s">
        <v>134</v>
      </c>
      <c r="H39" s="20" t="s">
        <v>310</v>
      </c>
      <c r="I39" s="20" t="s">
        <v>311</v>
      </c>
      <c r="J39" s="20" t="s">
        <v>134</v>
      </c>
      <c r="K39" s="20" t="s">
        <v>125</v>
      </c>
      <c r="L39" s="20" t="s">
        <v>297</v>
      </c>
      <c r="M39" s="20" t="s">
        <v>134</v>
      </c>
      <c r="N39" s="20"/>
      <c r="O39" s="20" t="s">
        <v>128</v>
      </c>
      <c r="P39" s="20" t="s">
        <v>134</v>
      </c>
      <c r="Q39" s="20" t="s">
        <v>134</v>
      </c>
      <c r="R39" s="20" t="s">
        <v>134</v>
      </c>
      <c r="S39" s="20" t="s">
        <v>134</v>
      </c>
      <c r="T39" s="22">
        <v>45</v>
      </c>
      <c r="W39" s="20" t="s">
        <v>312</v>
      </c>
      <c r="X39" s="32">
        <v>10000</v>
      </c>
      <c r="Y39" s="32">
        <v>10000</v>
      </c>
      <c r="Z39" s="23">
        <v>0</v>
      </c>
      <c r="AA39" s="23">
        <v>0</v>
      </c>
      <c r="AB39" s="23">
        <v>0</v>
      </c>
      <c r="AC39" s="22">
        <v>10.46</v>
      </c>
      <c r="AD39" s="22">
        <v>45</v>
      </c>
      <c r="AE39" s="31">
        <v>0.76760000000000006</v>
      </c>
      <c r="AF39" s="20" t="s">
        <v>311</v>
      </c>
      <c r="AG39" s="20" t="s">
        <v>313</v>
      </c>
      <c r="AH39" s="20" t="s">
        <v>128</v>
      </c>
      <c r="AI39" s="20" t="s">
        <v>189</v>
      </c>
      <c r="AJ39" s="20" t="s">
        <v>134</v>
      </c>
      <c r="AK39" s="20" t="s">
        <v>134</v>
      </c>
      <c r="AL39" s="20" t="s">
        <v>134</v>
      </c>
      <c r="AM39" s="20" t="s">
        <v>134</v>
      </c>
      <c r="AN39" s="20" t="s">
        <v>134</v>
      </c>
      <c r="AO39" s="20" t="s">
        <v>134</v>
      </c>
      <c r="AQ39" s="20" t="s">
        <v>134</v>
      </c>
      <c r="AR39" s="20" t="s">
        <v>134</v>
      </c>
      <c r="AT39" s="20" t="s">
        <v>134</v>
      </c>
      <c r="AU39" s="20" t="s">
        <v>134</v>
      </c>
      <c r="AW39" s="20" t="s">
        <v>134</v>
      </c>
      <c r="AY39" s="20" t="s">
        <v>134</v>
      </c>
      <c r="BC39" s="2">
        <v>50</v>
      </c>
      <c r="BD39" s="2">
        <v>45</v>
      </c>
      <c r="BE39" s="2">
        <v>40</v>
      </c>
      <c r="BF39" s="2">
        <v>499</v>
      </c>
      <c r="BG39" s="2">
        <v>350</v>
      </c>
      <c r="BH39" s="2">
        <v>500</v>
      </c>
      <c r="BI39" s="43">
        <v>45</v>
      </c>
      <c r="BJ39" s="2">
        <v>55</v>
      </c>
      <c r="BK39" s="2">
        <v>269</v>
      </c>
      <c r="BL39" s="2">
        <v>360</v>
      </c>
      <c r="BM39" s="2">
        <v>420</v>
      </c>
      <c r="BN39" s="2">
        <v>5500</v>
      </c>
      <c r="BO39" s="2">
        <v>65000</v>
      </c>
      <c r="BP39" s="2">
        <v>65</v>
      </c>
      <c r="BQ39" s="2">
        <v>75</v>
      </c>
      <c r="CB39" s="2">
        <f t="shared" si="15"/>
        <v>23.81</v>
      </c>
      <c r="CC39" s="2">
        <f t="shared" si="16"/>
        <v>21.43</v>
      </c>
      <c r="CD39" s="2">
        <f t="shared" si="17"/>
        <v>19.05</v>
      </c>
      <c r="CE39" s="2">
        <f t="shared" si="18"/>
        <v>237.62</v>
      </c>
      <c r="CF39" s="2">
        <f t="shared" si="19"/>
        <v>166.67</v>
      </c>
      <c r="CG39" s="2">
        <f t="shared" si="20"/>
        <v>238.1</v>
      </c>
      <c r="CH39" s="50">
        <f t="shared" si="21"/>
        <v>24.75</v>
      </c>
      <c r="CI39" s="2">
        <f t="shared" si="22"/>
        <v>28</v>
      </c>
      <c r="CJ39" s="2">
        <f t="shared" si="3"/>
        <v>134.5</v>
      </c>
      <c r="CK39" s="2" t="s">
        <v>136</v>
      </c>
      <c r="CL39" s="2" t="s">
        <v>136</v>
      </c>
      <c r="CM39" s="2">
        <f t="shared" si="12"/>
        <v>5000</v>
      </c>
      <c r="CN39" s="2" t="s">
        <v>136</v>
      </c>
      <c r="CO39" s="2">
        <f t="shared" si="4"/>
        <v>35.75</v>
      </c>
      <c r="CP39" s="2">
        <f t="shared" si="5"/>
        <v>49.5</v>
      </c>
    </row>
    <row r="40" spans="2:94" ht="16" hidden="1">
      <c r="B40" s="2" t="s">
        <v>117</v>
      </c>
      <c r="C40" s="2" t="s">
        <v>118</v>
      </c>
      <c r="D40" s="2">
        <v>3.1</v>
      </c>
      <c r="E40" s="20" t="s">
        <v>119</v>
      </c>
      <c r="F40" s="20" t="s">
        <v>120</v>
      </c>
      <c r="G40" s="20" t="s">
        <v>158</v>
      </c>
      <c r="H40" s="20" t="s">
        <v>310</v>
      </c>
      <c r="I40" s="20" t="s">
        <v>314</v>
      </c>
      <c r="J40" s="20" t="s">
        <v>315</v>
      </c>
      <c r="K40" s="20" t="s">
        <v>125</v>
      </c>
      <c r="L40" s="20" t="s">
        <v>297</v>
      </c>
      <c r="M40" s="20" t="s">
        <v>127</v>
      </c>
      <c r="N40" s="20"/>
      <c r="O40" s="20" t="s">
        <v>128</v>
      </c>
      <c r="P40" s="20" t="s">
        <v>162</v>
      </c>
      <c r="Q40" s="21">
        <v>46023</v>
      </c>
      <c r="R40" s="21">
        <v>46023</v>
      </c>
      <c r="S40" s="21">
        <v>46568</v>
      </c>
      <c r="T40" s="22">
        <v>45</v>
      </c>
      <c r="W40" s="20" t="s">
        <v>316</v>
      </c>
      <c r="X40" s="32">
        <v>18170</v>
      </c>
      <c r="Y40" s="32">
        <v>18170</v>
      </c>
      <c r="Z40" s="23">
        <v>0</v>
      </c>
      <c r="AA40" s="23">
        <v>0</v>
      </c>
      <c r="AB40" s="23">
        <v>0</v>
      </c>
      <c r="AC40" s="22">
        <v>9.99</v>
      </c>
      <c r="AD40" s="22">
        <v>45</v>
      </c>
      <c r="AE40" s="33">
        <v>0.77800000000000002</v>
      </c>
      <c r="AF40" s="20" t="s">
        <v>314</v>
      </c>
      <c r="AG40" s="20" t="s">
        <v>317</v>
      </c>
      <c r="AH40" s="20" t="s">
        <v>128</v>
      </c>
      <c r="AI40" s="20" t="s">
        <v>214</v>
      </c>
      <c r="AJ40" s="20" t="s">
        <v>158</v>
      </c>
      <c r="AK40" s="20" t="s">
        <v>127</v>
      </c>
      <c r="AL40" s="20" t="s">
        <v>162</v>
      </c>
      <c r="AM40" s="20" t="s">
        <v>128</v>
      </c>
      <c r="AN40" s="20" t="s">
        <v>134</v>
      </c>
      <c r="AO40" s="20" t="s">
        <v>315</v>
      </c>
      <c r="AQ40" s="25" t="s">
        <v>134</v>
      </c>
      <c r="AR40" s="20" t="s">
        <v>157</v>
      </c>
      <c r="AT40" s="25" t="b">
        <v>1</v>
      </c>
      <c r="AU40" s="24">
        <v>0</v>
      </c>
      <c r="AW40" s="20" t="s">
        <v>135</v>
      </c>
      <c r="AY40" s="20" t="s">
        <v>127</v>
      </c>
      <c r="BC40" s="2">
        <v>50</v>
      </c>
      <c r="BD40" s="2">
        <v>45</v>
      </c>
      <c r="BE40" s="2">
        <v>40</v>
      </c>
      <c r="BF40" s="2">
        <v>499</v>
      </c>
      <c r="BG40" s="2">
        <v>350</v>
      </c>
      <c r="BH40" s="2">
        <v>500</v>
      </c>
      <c r="BI40" s="43">
        <v>45</v>
      </c>
      <c r="BJ40" s="2">
        <v>55</v>
      </c>
      <c r="BK40" s="2">
        <v>269</v>
      </c>
      <c r="BL40" s="2">
        <v>360</v>
      </c>
      <c r="BM40" s="2">
        <v>420</v>
      </c>
      <c r="BN40" s="2">
        <v>5500</v>
      </c>
      <c r="BO40" s="2">
        <v>65000</v>
      </c>
      <c r="BP40" s="2">
        <v>65</v>
      </c>
      <c r="BQ40" s="2">
        <v>75</v>
      </c>
      <c r="CB40" s="2">
        <f t="shared" si="15"/>
        <v>23.81</v>
      </c>
      <c r="CC40" s="2">
        <f t="shared" si="16"/>
        <v>21.43</v>
      </c>
      <c r="CD40" s="2">
        <f t="shared" si="17"/>
        <v>19.05</v>
      </c>
      <c r="CE40" s="2">
        <f t="shared" si="18"/>
        <v>237.62</v>
      </c>
      <c r="CF40" s="2">
        <f t="shared" si="19"/>
        <v>166.67</v>
      </c>
      <c r="CG40" s="2">
        <f t="shared" si="20"/>
        <v>238.1</v>
      </c>
      <c r="CH40" s="50">
        <f t="shared" si="21"/>
        <v>24.75</v>
      </c>
      <c r="CI40" s="2">
        <f t="shared" si="22"/>
        <v>28</v>
      </c>
      <c r="CJ40" s="2">
        <f t="shared" si="3"/>
        <v>134.5</v>
      </c>
      <c r="CK40" s="2" t="s">
        <v>136</v>
      </c>
      <c r="CL40" s="2" t="s">
        <v>136</v>
      </c>
      <c r="CM40" s="2">
        <f t="shared" si="12"/>
        <v>5000</v>
      </c>
      <c r="CN40" s="2" t="s">
        <v>136</v>
      </c>
      <c r="CO40" s="2">
        <f t="shared" ref="CO40:CO71" si="23">ROUND(BP40*0.55,2)</f>
        <v>35.75</v>
      </c>
      <c r="CP40" s="2">
        <f t="shared" ref="CP40:CP71" si="24">ROUND(BQ40*0.66,2)</f>
        <v>49.5</v>
      </c>
    </row>
    <row r="41" spans="2:94" ht="16">
      <c r="B41" s="2" t="s">
        <v>117</v>
      </c>
      <c r="C41" s="2" t="s">
        <v>118</v>
      </c>
      <c r="D41" s="2">
        <v>1.3</v>
      </c>
      <c r="E41" s="20" t="s">
        <v>318</v>
      </c>
      <c r="F41" s="20" t="s">
        <v>319</v>
      </c>
      <c r="G41" s="20" t="s">
        <v>320</v>
      </c>
      <c r="H41" s="20" t="s">
        <v>321</v>
      </c>
      <c r="I41" s="20" t="s">
        <v>322</v>
      </c>
      <c r="J41" s="20" t="s">
        <v>323</v>
      </c>
      <c r="K41" s="20" t="s">
        <v>318</v>
      </c>
      <c r="L41" s="20" t="s">
        <v>318</v>
      </c>
      <c r="M41" s="20" t="s">
        <v>127</v>
      </c>
      <c r="N41" s="20"/>
      <c r="O41" s="20" t="s">
        <v>128</v>
      </c>
      <c r="P41" s="20" t="s">
        <v>324</v>
      </c>
      <c r="Q41" s="21">
        <v>46023</v>
      </c>
      <c r="R41" s="21">
        <v>46023</v>
      </c>
      <c r="S41" s="21">
        <v>46568</v>
      </c>
      <c r="T41" s="22">
        <v>130</v>
      </c>
      <c r="U41" s="20" t="s">
        <v>318</v>
      </c>
      <c r="V41" s="20" t="s">
        <v>134</v>
      </c>
      <c r="W41" s="20" t="s">
        <v>325</v>
      </c>
      <c r="X41" s="28">
        <v>90900</v>
      </c>
      <c r="Y41" s="23">
        <v>0</v>
      </c>
      <c r="Z41" s="23">
        <v>0</v>
      </c>
      <c r="AA41" s="23">
        <v>0</v>
      </c>
      <c r="AB41" s="23">
        <v>0</v>
      </c>
      <c r="AC41" s="22">
        <v>22</v>
      </c>
      <c r="AD41" s="22">
        <v>130</v>
      </c>
      <c r="AE41" s="31">
        <v>0.83079999999999998</v>
      </c>
      <c r="AF41" s="20" t="s">
        <v>322</v>
      </c>
      <c r="AG41" s="20" t="s">
        <v>326</v>
      </c>
      <c r="AH41" s="20" t="s">
        <v>128</v>
      </c>
      <c r="AI41" s="20" t="s">
        <v>327</v>
      </c>
      <c r="AJ41" s="20" t="s">
        <v>320</v>
      </c>
      <c r="AK41" s="20" t="s">
        <v>127</v>
      </c>
      <c r="AL41" s="20" t="s">
        <v>324</v>
      </c>
      <c r="AM41" s="20" t="s">
        <v>128</v>
      </c>
      <c r="AN41" s="20" t="s">
        <v>134</v>
      </c>
      <c r="AO41" s="20" t="s">
        <v>323</v>
      </c>
      <c r="AP41" s="20" t="s">
        <v>134</v>
      </c>
      <c r="AQ41" s="25" t="s">
        <v>134</v>
      </c>
      <c r="AR41" s="20" t="s">
        <v>170</v>
      </c>
      <c r="AS41" s="25" t="b">
        <v>0</v>
      </c>
      <c r="AT41" s="25" t="b">
        <v>1</v>
      </c>
      <c r="AU41" s="24">
        <v>0.2</v>
      </c>
      <c r="AV41" s="29">
        <v>18180</v>
      </c>
      <c r="AW41" s="20" t="s">
        <v>135</v>
      </c>
      <c r="AX41" s="20" t="s">
        <v>328</v>
      </c>
      <c r="AY41" s="20" t="s">
        <v>127</v>
      </c>
      <c r="BC41" s="2">
        <v>180</v>
      </c>
      <c r="BD41" s="2">
        <v>140</v>
      </c>
      <c r="BE41" s="2">
        <v>120</v>
      </c>
      <c r="BF41" s="2">
        <v>1699</v>
      </c>
      <c r="BG41" s="2">
        <v>1150</v>
      </c>
      <c r="BH41" s="2">
        <v>1700</v>
      </c>
      <c r="BI41" s="43">
        <v>130</v>
      </c>
      <c r="BJ41" s="2">
        <v>170</v>
      </c>
      <c r="BK41" s="2">
        <v>999</v>
      </c>
      <c r="BL41" s="2">
        <v>990</v>
      </c>
      <c r="BM41" s="2">
        <v>1090</v>
      </c>
      <c r="BN41" s="2">
        <v>18700</v>
      </c>
      <c r="BO41" s="2">
        <v>179000</v>
      </c>
      <c r="BP41" s="2">
        <v>220</v>
      </c>
      <c r="BQ41" s="2">
        <v>250</v>
      </c>
      <c r="CB41" s="2">
        <f t="shared" si="15"/>
        <v>85.71</v>
      </c>
      <c r="CC41" s="2">
        <f t="shared" si="16"/>
        <v>66.67</v>
      </c>
      <c r="CD41" s="2">
        <f t="shared" si="17"/>
        <v>57.14</v>
      </c>
      <c r="CE41" s="2">
        <f t="shared" si="18"/>
        <v>809.05</v>
      </c>
      <c r="CF41" s="2">
        <f t="shared" si="19"/>
        <v>547.62</v>
      </c>
      <c r="CG41" s="2">
        <f t="shared" si="20"/>
        <v>809.52</v>
      </c>
      <c r="CH41" s="50">
        <f t="shared" si="21"/>
        <v>71.5</v>
      </c>
      <c r="CI41" s="2">
        <f>ROUND(BJ41*0.53,0.5)</f>
        <v>90</v>
      </c>
      <c r="CJ41" s="2">
        <f t="shared" si="3"/>
        <v>499.5</v>
      </c>
      <c r="CK41" s="2" t="s">
        <v>136</v>
      </c>
      <c r="CL41" s="2" t="s">
        <v>136</v>
      </c>
      <c r="CM41" s="2">
        <f t="shared" si="12"/>
        <v>17000</v>
      </c>
      <c r="CN41" s="2" t="s">
        <v>136</v>
      </c>
      <c r="CO41" s="2">
        <f t="shared" si="23"/>
        <v>121</v>
      </c>
      <c r="CP41" s="2">
        <f t="shared" si="24"/>
        <v>165</v>
      </c>
    </row>
    <row r="42" spans="2:94" ht="16">
      <c r="B42" s="2" t="s">
        <v>117</v>
      </c>
      <c r="C42" s="2" t="s">
        <v>118</v>
      </c>
      <c r="D42" s="2">
        <v>1.3</v>
      </c>
      <c r="E42" s="20" t="s">
        <v>318</v>
      </c>
      <c r="F42" s="20" t="s">
        <v>329</v>
      </c>
      <c r="G42" s="20" t="s">
        <v>320</v>
      </c>
      <c r="H42" s="20" t="s">
        <v>321</v>
      </c>
      <c r="I42" s="20" t="s">
        <v>330</v>
      </c>
      <c r="J42" s="20" t="s">
        <v>331</v>
      </c>
      <c r="K42" s="20" t="s">
        <v>318</v>
      </c>
      <c r="L42" s="20" t="s">
        <v>318</v>
      </c>
      <c r="M42" s="20" t="s">
        <v>127</v>
      </c>
      <c r="N42" s="20"/>
      <c r="O42" s="20" t="s">
        <v>128</v>
      </c>
      <c r="P42" s="20" t="s">
        <v>324</v>
      </c>
      <c r="Q42" s="21">
        <v>46023</v>
      </c>
      <c r="R42" s="21">
        <v>46023</v>
      </c>
      <c r="S42" s="21">
        <v>46568</v>
      </c>
      <c r="T42" s="22">
        <v>130</v>
      </c>
      <c r="U42" s="20" t="s">
        <v>318</v>
      </c>
      <c r="V42" s="20" t="s">
        <v>134</v>
      </c>
      <c r="W42" s="20" t="s">
        <v>325</v>
      </c>
      <c r="X42" s="28">
        <v>111100</v>
      </c>
      <c r="Y42" s="23">
        <v>0</v>
      </c>
      <c r="Z42" s="23">
        <v>0</v>
      </c>
      <c r="AA42" s="23">
        <v>0</v>
      </c>
      <c r="AB42" s="23">
        <v>0</v>
      </c>
      <c r="AC42" s="22">
        <v>22</v>
      </c>
      <c r="AD42" s="22">
        <v>130</v>
      </c>
      <c r="AE42" s="31">
        <v>0.83079999999999998</v>
      </c>
      <c r="AF42" s="20" t="s">
        <v>330</v>
      </c>
      <c r="AG42" s="20" t="s">
        <v>332</v>
      </c>
      <c r="AH42" s="20" t="s">
        <v>128</v>
      </c>
      <c r="AI42" s="20" t="s">
        <v>333</v>
      </c>
      <c r="AJ42" s="20" t="s">
        <v>320</v>
      </c>
      <c r="AK42" s="20" t="s">
        <v>127</v>
      </c>
      <c r="AL42" s="20" t="s">
        <v>324</v>
      </c>
      <c r="AM42" s="20" t="s">
        <v>128</v>
      </c>
      <c r="AN42" s="20" t="s">
        <v>134</v>
      </c>
      <c r="AO42" s="20" t="s">
        <v>331</v>
      </c>
      <c r="AP42" s="20" t="s">
        <v>134</v>
      </c>
      <c r="AQ42" s="25" t="s">
        <v>134</v>
      </c>
      <c r="AR42" s="20" t="s">
        <v>170</v>
      </c>
      <c r="AS42" s="25" t="b">
        <v>0</v>
      </c>
      <c r="AT42" s="25" t="b">
        <v>1</v>
      </c>
      <c r="AU42" s="24">
        <v>0.25</v>
      </c>
      <c r="AV42" s="29">
        <v>27775</v>
      </c>
      <c r="AW42" s="20" t="s">
        <v>135</v>
      </c>
      <c r="AX42" s="20" t="s">
        <v>328</v>
      </c>
      <c r="AY42" s="20" t="s">
        <v>127</v>
      </c>
      <c r="BC42" s="2">
        <v>180</v>
      </c>
      <c r="BD42" s="2">
        <v>140</v>
      </c>
      <c r="BE42" s="2">
        <v>120</v>
      </c>
      <c r="BF42" s="2">
        <v>1699</v>
      </c>
      <c r="BG42" s="2">
        <v>1150</v>
      </c>
      <c r="BH42" s="2">
        <v>1700</v>
      </c>
      <c r="BI42" s="43">
        <v>130</v>
      </c>
      <c r="BJ42" s="2">
        <v>170</v>
      </c>
      <c r="BK42" s="2">
        <v>999</v>
      </c>
      <c r="BL42" s="2">
        <v>990</v>
      </c>
      <c r="BM42" s="2">
        <v>1090</v>
      </c>
      <c r="BN42" s="2">
        <v>18700</v>
      </c>
      <c r="BO42" s="2">
        <v>179000</v>
      </c>
      <c r="BP42" s="2">
        <v>220</v>
      </c>
      <c r="BQ42" s="2">
        <v>250</v>
      </c>
      <c r="CB42" s="2">
        <f t="shared" si="15"/>
        <v>85.71</v>
      </c>
      <c r="CC42" s="2">
        <f t="shared" si="16"/>
        <v>66.67</v>
      </c>
      <c r="CD42" s="2">
        <f t="shared" si="17"/>
        <v>57.14</v>
      </c>
      <c r="CE42" s="2">
        <f t="shared" si="18"/>
        <v>809.05</v>
      </c>
      <c r="CF42" s="2">
        <f t="shared" si="19"/>
        <v>547.62</v>
      </c>
      <c r="CG42" s="2">
        <f t="shared" si="20"/>
        <v>809.52</v>
      </c>
      <c r="CH42" s="50">
        <f t="shared" si="21"/>
        <v>71.5</v>
      </c>
      <c r="CI42" s="2">
        <f>ROUND(BJ42*0.53,0.5)</f>
        <v>90</v>
      </c>
      <c r="CJ42" s="2">
        <f t="shared" si="3"/>
        <v>499.5</v>
      </c>
      <c r="CK42" s="2" t="s">
        <v>136</v>
      </c>
      <c r="CL42" s="2" t="s">
        <v>136</v>
      </c>
      <c r="CM42" s="2">
        <f t="shared" si="12"/>
        <v>17000</v>
      </c>
      <c r="CN42" s="2" t="s">
        <v>136</v>
      </c>
      <c r="CO42" s="2">
        <f t="shared" si="23"/>
        <v>121</v>
      </c>
      <c r="CP42" s="2">
        <f t="shared" si="24"/>
        <v>165</v>
      </c>
    </row>
    <row r="43" spans="2:94" ht="16">
      <c r="B43" s="2" t="s">
        <v>117</v>
      </c>
      <c r="C43" s="2" t="s">
        <v>118</v>
      </c>
      <c r="D43" s="2">
        <v>1.4</v>
      </c>
      <c r="E43" s="20" t="s">
        <v>318</v>
      </c>
      <c r="F43" s="20" t="s">
        <v>319</v>
      </c>
      <c r="G43" s="20" t="s">
        <v>142</v>
      </c>
      <c r="H43" s="20" t="s">
        <v>334</v>
      </c>
      <c r="I43" s="20" t="s">
        <v>335</v>
      </c>
      <c r="J43" s="20" t="s">
        <v>336</v>
      </c>
      <c r="K43" s="20" t="s">
        <v>318</v>
      </c>
      <c r="L43" s="20" t="s">
        <v>318</v>
      </c>
      <c r="M43" s="20" t="s">
        <v>127</v>
      </c>
      <c r="N43" s="20"/>
      <c r="O43" s="20" t="s">
        <v>128</v>
      </c>
      <c r="P43" s="20" t="s">
        <v>337</v>
      </c>
      <c r="Q43" s="21">
        <v>46119</v>
      </c>
      <c r="R43" s="21">
        <v>46119</v>
      </c>
      <c r="S43" s="21">
        <v>46203</v>
      </c>
      <c r="T43" s="22">
        <v>130</v>
      </c>
      <c r="U43" s="20" t="s">
        <v>318</v>
      </c>
      <c r="V43" s="20" t="s">
        <v>134</v>
      </c>
      <c r="W43" s="20" t="s">
        <v>338</v>
      </c>
      <c r="X43" s="28">
        <v>85800</v>
      </c>
      <c r="Y43" s="23">
        <v>0</v>
      </c>
      <c r="Z43" s="23">
        <v>0</v>
      </c>
      <c r="AA43" s="23">
        <v>0</v>
      </c>
      <c r="AB43" s="28">
        <v>85800</v>
      </c>
      <c r="AC43" s="22">
        <v>22.1</v>
      </c>
      <c r="AD43" s="22">
        <v>130</v>
      </c>
      <c r="AE43" s="24">
        <v>0.83</v>
      </c>
      <c r="AF43" s="20" t="s">
        <v>335</v>
      </c>
      <c r="AG43" s="20" t="s">
        <v>339</v>
      </c>
      <c r="AH43" s="20" t="s">
        <v>128</v>
      </c>
      <c r="AI43" s="20" t="s">
        <v>327</v>
      </c>
      <c r="AJ43" s="20" t="s">
        <v>142</v>
      </c>
      <c r="AK43" s="20" t="s">
        <v>127</v>
      </c>
      <c r="AL43" s="20" t="s">
        <v>337</v>
      </c>
      <c r="AM43" s="20" t="s">
        <v>133</v>
      </c>
      <c r="AN43" s="20" t="s">
        <v>134</v>
      </c>
      <c r="AO43" s="20" t="s">
        <v>336</v>
      </c>
      <c r="AP43" s="20" t="s">
        <v>134</v>
      </c>
      <c r="AQ43" s="25" t="s">
        <v>134</v>
      </c>
      <c r="AR43" s="20" t="s">
        <v>117</v>
      </c>
      <c r="AS43" s="25" t="b">
        <v>0</v>
      </c>
      <c r="AT43" s="25" t="b">
        <v>1</v>
      </c>
      <c r="AU43" s="24">
        <v>0.21</v>
      </c>
      <c r="AV43" s="29">
        <v>18018</v>
      </c>
      <c r="AW43" s="20" t="s">
        <v>150</v>
      </c>
      <c r="AX43" s="20" t="s">
        <v>340</v>
      </c>
      <c r="AY43" s="20" t="s">
        <v>341</v>
      </c>
      <c r="BC43" s="2">
        <v>180</v>
      </c>
      <c r="BD43" s="2">
        <v>140</v>
      </c>
      <c r="BE43" s="2">
        <v>120</v>
      </c>
      <c r="BF43" s="2">
        <v>1699</v>
      </c>
      <c r="BG43" s="2">
        <v>1150</v>
      </c>
      <c r="BH43" s="2">
        <v>1700</v>
      </c>
      <c r="BI43" s="43">
        <v>130</v>
      </c>
      <c r="BJ43" s="2">
        <v>170</v>
      </c>
      <c r="BK43" s="2">
        <v>1099</v>
      </c>
      <c r="BL43" s="2">
        <v>990</v>
      </c>
      <c r="BM43" s="2">
        <v>1090</v>
      </c>
      <c r="BN43" s="2">
        <v>17600</v>
      </c>
      <c r="BO43" s="2">
        <v>169000</v>
      </c>
      <c r="BP43" s="2">
        <v>230</v>
      </c>
      <c r="BQ43" s="2">
        <v>250</v>
      </c>
      <c r="CB43" s="2">
        <f t="shared" si="15"/>
        <v>85.71</v>
      </c>
      <c r="CC43" s="2">
        <f t="shared" si="16"/>
        <v>66.67</v>
      </c>
      <c r="CD43" s="2">
        <f t="shared" si="17"/>
        <v>57.14</v>
      </c>
      <c r="CE43" s="2">
        <f t="shared" si="18"/>
        <v>809.05</v>
      </c>
      <c r="CF43" s="2">
        <f t="shared" si="19"/>
        <v>547.62</v>
      </c>
      <c r="CG43" s="2">
        <f t="shared" si="20"/>
        <v>809.52</v>
      </c>
      <c r="CH43" s="50">
        <f t="shared" si="21"/>
        <v>71.5</v>
      </c>
      <c r="CI43" s="2">
        <f>ROUND(BJ43*0.5,0.5)</f>
        <v>85</v>
      </c>
      <c r="CJ43" s="2">
        <f t="shared" si="3"/>
        <v>549.5</v>
      </c>
      <c r="CK43" s="2" t="s">
        <v>136</v>
      </c>
      <c r="CL43" s="2" t="s">
        <v>136</v>
      </c>
      <c r="CM43" s="2">
        <f t="shared" si="12"/>
        <v>15999.999999999998</v>
      </c>
      <c r="CN43" s="2" t="s">
        <v>136</v>
      </c>
      <c r="CO43" s="2">
        <f t="shared" si="23"/>
        <v>126.5</v>
      </c>
      <c r="CP43" s="2">
        <f t="shared" si="24"/>
        <v>165</v>
      </c>
    </row>
    <row r="44" spans="2:94" ht="16">
      <c r="B44" s="2" t="s">
        <v>117</v>
      </c>
      <c r="C44" s="2" t="s">
        <v>118</v>
      </c>
      <c r="D44" s="2">
        <v>1.4</v>
      </c>
      <c r="E44" s="20" t="s">
        <v>318</v>
      </c>
      <c r="F44" s="20" t="s">
        <v>329</v>
      </c>
      <c r="G44" s="20" t="s">
        <v>142</v>
      </c>
      <c r="H44" s="20" t="s">
        <v>334</v>
      </c>
      <c r="I44" s="20" t="s">
        <v>342</v>
      </c>
      <c r="J44" s="20" t="s">
        <v>343</v>
      </c>
      <c r="K44" s="20" t="s">
        <v>318</v>
      </c>
      <c r="L44" s="20" t="s">
        <v>318</v>
      </c>
      <c r="M44" s="20" t="s">
        <v>127</v>
      </c>
      <c r="N44" s="20"/>
      <c r="O44" s="20" t="s">
        <v>128</v>
      </c>
      <c r="P44" s="20" t="s">
        <v>337</v>
      </c>
      <c r="Q44" s="21">
        <v>46119</v>
      </c>
      <c r="R44" s="21">
        <v>46119</v>
      </c>
      <c r="S44" s="21">
        <v>46203</v>
      </c>
      <c r="T44" s="22">
        <v>130</v>
      </c>
      <c r="U44" s="20" t="s">
        <v>318</v>
      </c>
      <c r="V44" s="20" t="s">
        <v>134</v>
      </c>
      <c r="W44" s="20" t="s">
        <v>338</v>
      </c>
      <c r="X44" s="28">
        <v>57200</v>
      </c>
      <c r="Y44" s="23">
        <v>0</v>
      </c>
      <c r="Z44" s="23">
        <v>0</v>
      </c>
      <c r="AA44" s="23">
        <v>0</v>
      </c>
      <c r="AB44" s="28">
        <v>57200</v>
      </c>
      <c r="AC44" s="22">
        <v>22.1</v>
      </c>
      <c r="AD44" s="22">
        <v>130</v>
      </c>
      <c r="AE44" s="24">
        <v>0.83</v>
      </c>
      <c r="AF44" s="20" t="s">
        <v>342</v>
      </c>
      <c r="AG44" s="20" t="s">
        <v>344</v>
      </c>
      <c r="AH44" s="20" t="s">
        <v>128</v>
      </c>
      <c r="AI44" s="20" t="s">
        <v>333</v>
      </c>
      <c r="AJ44" s="20" t="s">
        <v>142</v>
      </c>
      <c r="AK44" s="20" t="s">
        <v>127</v>
      </c>
      <c r="AL44" s="20" t="s">
        <v>337</v>
      </c>
      <c r="AM44" s="20" t="s">
        <v>133</v>
      </c>
      <c r="AN44" s="20" t="s">
        <v>134</v>
      </c>
      <c r="AO44" s="20" t="s">
        <v>343</v>
      </c>
      <c r="AP44" s="20" t="s">
        <v>134</v>
      </c>
      <c r="AQ44" s="25" t="s">
        <v>134</v>
      </c>
      <c r="AR44" s="20" t="s">
        <v>117</v>
      </c>
      <c r="AS44" s="25" t="b">
        <v>0</v>
      </c>
      <c r="AT44" s="25" t="b">
        <v>1</v>
      </c>
      <c r="AU44" s="24">
        <v>0.23</v>
      </c>
      <c r="AV44" s="29">
        <v>13156</v>
      </c>
      <c r="AW44" s="20" t="s">
        <v>150</v>
      </c>
      <c r="AX44" s="20" t="s">
        <v>340</v>
      </c>
      <c r="AY44" s="20" t="s">
        <v>341</v>
      </c>
      <c r="BC44" s="2">
        <v>180</v>
      </c>
      <c r="BD44" s="2">
        <v>140</v>
      </c>
      <c r="BE44" s="2">
        <v>120</v>
      </c>
      <c r="BF44" s="2">
        <v>1699</v>
      </c>
      <c r="BG44" s="2">
        <v>1150</v>
      </c>
      <c r="BH44" s="2">
        <v>1700</v>
      </c>
      <c r="BI44" s="43">
        <v>130</v>
      </c>
      <c r="BJ44" s="2">
        <v>170</v>
      </c>
      <c r="BK44" s="2">
        <v>1099</v>
      </c>
      <c r="BL44" s="2">
        <v>990</v>
      </c>
      <c r="BM44" s="2">
        <v>1090</v>
      </c>
      <c r="BN44" s="2">
        <v>17600</v>
      </c>
      <c r="BO44" s="2">
        <v>169000</v>
      </c>
      <c r="BP44" s="2">
        <v>230</v>
      </c>
      <c r="BQ44" s="2">
        <v>250</v>
      </c>
      <c r="CB44" s="2">
        <f t="shared" si="15"/>
        <v>85.71</v>
      </c>
      <c r="CC44" s="2">
        <f t="shared" si="16"/>
        <v>66.67</v>
      </c>
      <c r="CD44" s="2">
        <f t="shared" si="17"/>
        <v>57.14</v>
      </c>
      <c r="CE44" s="2">
        <f t="shared" si="18"/>
        <v>809.05</v>
      </c>
      <c r="CF44" s="2">
        <f t="shared" si="19"/>
        <v>547.62</v>
      </c>
      <c r="CG44" s="2">
        <f t="shared" si="20"/>
        <v>809.52</v>
      </c>
      <c r="CH44" s="50">
        <f t="shared" si="21"/>
        <v>71.5</v>
      </c>
      <c r="CI44" s="2">
        <f>ROUND(BJ44*0.5,0.5)</f>
        <v>85</v>
      </c>
      <c r="CJ44" s="2">
        <f t="shared" si="3"/>
        <v>549.5</v>
      </c>
      <c r="CK44" s="2" t="s">
        <v>136</v>
      </c>
      <c r="CL44" s="2" t="s">
        <v>136</v>
      </c>
      <c r="CM44" s="2">
        <f t="shared" si="12"/>
        <v>15999.999999999998</v>
      </c>
      <c r="CN44" s="2" t="s">
        <v>136</v>
      </c>
      <c r="CO44" s="2">
        <f t="shared" si="23"/>
        <v>126.5</v>
      </c>
      <c r="CP44" s="2">
        <f t="shared" si="24"/>
        <v>165</v>
      </c>
    </row>
    <row r="45" spans="2:94" ht="16">
      <c r="B45" s="2" t="s">
        <v>117</v>
      </c>
      <c r="C45" s="2" t="s">
        <v>118</v>
      </c>
      <c r="D45" s="2">
        <v>1.2</v>
      </c>
      <c r="E45" s="20" t="s">
        <v>318</v>
      </c>
      <c r="F45" s="20" t="s">
        <v>319</v>
      </c>
      <c r="G45" s="20" t="s">
        <v>158</v>
      </c>
      <c r="H45" s="20" t="s">
        <v>345</v>
      </c>
      <c r="I45" s="20" t="s">
        <v>346</v>
      </c>
      <c r="J45" s="20" t="s">
        <v>347</v>
      </c>
      <c r="K45" s="20" t="s">
        <v>318</v>
      </c>
      <c r="L45" s="20" t="s">
        <v>318</v>
      </c>
      <c r="M45" s="20" t="s">
        <v>127</v>
      </c>
      <c r="N45" s="20"/>
      <c r="O45" s="20" t="s">
        <v>128</v>
      </c>
      <c r="P45" s="20" t="s">
        <v>162</v>
      </c>
      <c r="Q45" s="21">
        <v>46086</v>
      </c>
      <c r="R45" s="21">
        <v>46086</v>
      </c>
      <c r="S45" s="21">
        <v>46203</v>
      </c>
      <c r="T45" s="22">
        <v>140</v>
      </c>
      <c r="U45" s="20" t="s">
        <v>318</v>
      </c>
      <c r="V45" s="20" t="s">
        <v>134</v>
      </c>
      <c r="W45" s="20" t="s">
        <v>348</v>
      </c>
      <c r="X45" s="28">
        <v>178000</v>
      </c>
      <c r="Y45" s="28">
        <v>178000</v>
      </c>
      <c r="Z45" s="23">
        <v>0</v>
      </c>
      <c r="AA45" s="23">
        <v>0</v>
      </c>
      <c r="AB45" s="23">
        <v>0</v>
      </c>
      <c r="AC45" s="22">
        <v>24</v>
      </c>
      <c r="AD45" s="22">
        <v>140</v>
      </c>
      <c r="AE45" s="31">
        <v>0.8286</v>
      </c>
      <c r="AF45" s="20" t="s">
        <v>346</v>
      </c>
      <c r="AG45" s="20" t="s">
        <v>349</v>
      </c>
      <c r="AH45" s="20" t="s">
        <v>128</v>
      </c>
      <c r="AI45" s="20" t="s">
        <v>327</v>
      </c>
      <c r="AJ45" s="20" t="s">
        <v>158</v>
      </c>
      <c r="AK45" s="20" t="s">
        <v>127</v>
      </c>
      <c r="AL45" s="20" t="s">
        <v>162</v>
      </c>
      <c r="AM45" s="20" t="s">
        <v>133</v>
      </c>
      <c r="AN45" s="20" t="s">
        <v>350</v>
      </c>
      <c r="AO45" s="20" t="s">
        <v>347</v>
      </c>
      <c r="AP45" s="20" t="s">
        <v>134</v>
      </c>
      <c r="AQ45" s="25" t="s">
        <v>134</v>
      </c>
      <c r="AR45" s="20" t="s">
        <v>117</v>
      </c>
      <c r="AS45" s="25" t="b">
        <v>1</v>
      </c>
      <c r="AT45" s="25" t="b">
        <v>1</v>
      </c>
      <c r="AU45" s="24">
        <v>0.15</v>
      </c>
      <c r="AV45" s="29">
        <v>26700</v>
      </c>
      <c r="AW45" s="20" t="s">
        <v>196</v>
      </c>
      <c r="AX45" s="20" t="s">
        <v>351</v>
      </c>
      <c r="AY45" s="20" t="s">
        <v>127</v>
      </c>
      <c r="BC45" s="2">
        <v>190</v>
      </c>
      <c r="BD45" s="2">
        <v>150</v>
      </c>
      <c r="BE45" s="2">
        <v>130</v>
      </c>
      <c r="BF45" s="2">
        <v>1799</v>
      </c>
      <c r="BG45" s="2">
        <v>1200</v>
      </c>
      <c r="BH45" s="2">
        <v>1800</v>
      </c>
      <c r="BI45" s="43">
        <v>140</v>
      </c>
      <c r="BJ45" s="2">
        <v>180</v>
      </c>
      <c r="BK45" s="2">
        <v>999</v>
      </c>
      <c r="BL45" s="2">
        <v>1090</v>
      </c>
      <c r="BM45" s="2">
        <v>1190</v>
      </c>
      <c r="BN45" s="2">
        <v>18700</v>
      </c>
      <c r="BO45" s="2">
        <v>179000</v>
      </c>
      <c r="BP45" s="2">
        <v>240</v>
      </c>
      <c r="BQ45" s="2">
        <v>260</v>
      </c>
      <c r="CB45" s="2">
        <f t="shared" si="15"/>
        <v>90.48</v>
      </c>
      <c r="CC45" s="2">
        <f t="shared" si="16"/>
        <v>71.430000000000007</v>
      </c>
      <c r="CD45" s="2">
        <f t="shared" si="17"/>
        <v>61.9</v>
      </c>
      <c r="CE45" s="2">
        <f t="shared" si="18"/>
        <v>856.67</v>
      </c>
      <c r="CF45" s="2">
        <f t="shared" si="19"/>
        <v>571.42999999999995</v>
      </c>
      <c r="CG45" s="2">
        <f t="shared" si="20"/>
        <v>857.14</v>
      </c>
      <c r="CH45" s="50">
        <f t="shared" si="21"/>
        <v>77</v>
      </c>
      <c r="CI45" s="2">
        <f t="shared" ref="CI45:CI50" si="25">ROUND(BJ45*0.53,0.5)</f>
        <v>95</v>
      </c>
      <c r="CJ45" s="2">
        <f t="shared" si="3"/>
        <v>499.5</v>
      </c>
      <c r="CK45" s="2" t="s">
        <v>136</v>
      </c>
      <c r="CL45" s="2" t="s">
        <v>136</v>
      </c>
      <c r="CM45" s="2">
        <f t="shared" si="12"/>
        <v>17000</v>
      </c>
      <c r="CN45" s="2" t="s">
        <v>136</v>
      </c>
      <c r="CO45" s="2">
        <f t="shared" si="23"/>
        <v>132</v>
      </c>
      <c r="CP45" s="2">
        <f t="shared" si="24"/>
        <v>171.6</v>
      </c>
    </row>
    <row r="46" spans="2:94" ht="16">
      <c r="B46" s="2" t="s">
        <v>117</v>
      </c>
      <c r="C46" s="2" t="s">
        <v>118</v>
      </c>
      <c r="D46" s="2">
        <v>1.2</v>
      </c>
      <c r="E46" s="20" t="s">
        <v>318</v>
      </c>
      <c r="F46" s="20" t="s">
        <v>329</v>
      </c>
      <c r="G46" s="20" t="s">
        <v>158</v>
      </c>
      <c r="H46" s="20" t="s">
        <v>345</v>
      </c>
      <c r="I46" s="20" t="s">
        <v>352</v>
      </c>
      <c r="J46" s="20" t="s">
        <v>353</v>
      </c>
      <c r="K46" s="20" t="s">
        <v>318</v>
      </c>
      <c r="L46" s="20" t="s">
        <v>318</v>
      </c>
      <c r="M46" s="20" t="s">
        <v>127</v>
      </c>
      <c r="N46" s="20"/>
      <c r="O46" s="20" t="s">
        <v>128</v>
      </c>
      <c r="P46" s="20" t="s">
        <v>162</v>
      </c>
      <c r="Q46" s="21">
        <v>46086</v>
      </c>
      <c r="R46" s="21">
        <v>46086</v>
      </c>
      <c r="S46" s="21">
        <v>46203</v>
      </c>
      <c r="T46" s="22">
        <v>140</v>
      </c>
      <c r="U46" s="20" t="s">
        <v>318</v>
      </c>
      <c r="V46" s="20" t="s">
        <v>134</v>
      </c>
      <c r="W46" s="20" t="s">
        <v>348</v>
      </c>
      <c r="X46" s="28">
        <v>178000</v>
      </c>
      <c r="Y46" s="28">
        <v>178000</v>
      </c>
      <c r="Z46" s="23">
        <v>0</v>
      </c>
      <c r="AA46" s="23">
        <v>0</v>
      </c>
      <c r="AB46" s="23">
        <v>0</v>
      </c>
      <c r="AC46" s="22">
        <v>24</v>
      </c>
      <c r="AD46" s="22">
        <v>140</v>
      </c>
      <c r="AE46" s="31">
        <v>0.8286</v>
      </c>
      <c r="AF46" s="20" t="s">
        <v>352</v>
      </c>
      <c r="AG46" s="20" t="s">
        <v>354</v>
      </c>
      <c r="AH46" s="20" t="s">
        <v>128</v>
      </c>
      <c r="AI46" s="20" t="s">
        <v>333</v>
      </c>
      <c r="AJ46" s="20" t="s">
        <v>158</v>
      </c>
      <c r="AK46" s="20" t="s">
        <v>127</v>
      </c>
      <c r="AL46" s="20" t="s">
        <v>162</v>
      </c>
      <c r="AM46" s="20" t="s">
        <v>133</v>
      </c>
      <c r="AN46" s="20" t="s">
        <v>134</v>
      </c>
      <c r="AO46" s="20" t="s">
        <v>353</v>
      </c>
      <c r="AP46" s="20" t="s">
        <v>134</v>
      </c>
      <c r="AQ46" s="25" t="s">
        <v>134</v>
      </c>
      <c r="AR46" s="20" t="s">
        <v>117</v>
      </c>
      <c r="AS46" s="25" t="b">
        <v>1</v>
      </c>
      <c r="AT46" s="25" t="b">
        <v>1</v>
      </c>
      <c r="AU46" s="24">
        <v>0.15</v>
      </c>
      <c r="AV46" s="29">
        <v>26700</v>
      </c>
      <c r="AW46" s="20" t="s">
        <v>196</v>
      </c>
      <c r="AX46" s="20" t="s">
        <v>351</v>
      </c>
      <c r="AY46" s="20" t="s">
        <v>127</v>
      </c>
      <c r="BC46" s="2">
        <v>190</v>
      </c>
      <c r="BD46" s="2">
        <v>150</v>
      </c>
      <c r="BE46" s="2">
        <v>130</v>
      </c>
      <c r="BF46" s="2">
        <v>1799</v>
      </c>
      <c r="BG46" s="2">
        <v>1200</v>
      </c>
      <c r="BH46" s="2">
        <v>1800</v>
      </c>
      <c r="BI46" s="43">
        <v>140</v>
      </c>
      <c r="BJ46" s="2">
        <v>180</v>
      </c>
      <c r="BK46" s="2">
        <v>999</v>
      </c>
      <c r="BL46" s="2">
        <v>1090</v>
      </c>
      <c r="BM46" s="2">
        <v>1190</v>
      </c>
      <c r="BN46" s="2">
        <v>18700</v>
      </c>
      <c r="BO46" s="2">
        <v>179000</v>
      </c>
      <c r="BP46" s="2">
        <v>240</v>
      </c>
      <c r="BQ46" s="2">
        <v>260</v>
      </c>
      <c r="CB46" s="2">
        <f t="shared" si="15"/>
        <v>90.48</v>
      </c>
      <c r="CC46" s="2">
        <f t="shared" si="16"/>
        <v>71.430000000000007</v>
      </c>
      <c r="CD46" s="2">
        <f t="shared" si="17"/>
        <v>61.9</v>
      </c>
      <c r="CE46" s="2">
        <f t="shared" si="18"/>
        <v>856.67</v>
      </c>
      <c r="CF46" s="2">
        <f t="shared" si="19"/>
        <v>571.42999999999995</v>
      </c>
      <c r="CG46" s="2">
        <f t="shared" si="20"/>
        <v>857.14</v>
      </c>
      <c r="CH46" s="50">
        <f t="shared" si="21"/>
        <v>77</v>
      </c>
      <c r="CI46" s="2">
        <f t="shared" si="25"/>
        <v>95</v>
      </c>
      <c r="CJ46" s="2">
        <f t="shared" si="3"/>
        <v>499.5</v>
      </c>
      <c r="CK46" s="2" t="s">
        <v>136</v>
      </c>
      <c r="CL46" s="2" t="s">
        <v>136</v>
      </c>
      <c r="CM46" s="2">
        <f t="shared" si="12"/>
        <v>17000</v>
      </c>
      <c r="CN46" s="2" t="s">
        <v>136</v>
      </c>
      <c r="CO46" s="2">
        <f t="shared" si="23"/>
        <v>132</v>
      </c>
      <c r="CP46" s="2">
        <f t="shared" si="24"/>
        <v>171.6</v>
      </c>
    </row>
    <row r="47" spans="2:94" ht="16">
      <c r="B47" s="2" t="s">
        <v>117</v>
      </c>
      <c r="C47" s="2" t="s">
        <v>355</v>
      </c>
      <c r="D47" s="2">
        <v>4.0999999999999996</v>
      </c>
      <c r="E47" s="36" t="s">
        <v>318</v>
      </c>
      <c r="F47" s="36" t="s">
        <v>319</v>
      </c>
      <c r="G47" s="36" t="s">
        <v>158</v>
      </c>
      <c r="H47" s="36" t="s">
        <v>345</v>
      </c>
      <c r="I47" s="36" t="s">
        <v>356</v>
      </c>
      <c r="J47" s="36" t="s">
        <v>356</v>
      </c>
      <c r="K47" s="20" t="s">
        <v>318</v>
      </c>
      <c r="L47" s="20" t="s">
        <v>318</v>
      </c>
      <c r="M47" s="36" t="s">
        <v>357</v>
      </c>
      <c r="N47" s="36" t="s">
        <v>358</v>
      </c>
      <c r="O47" s="36" t="s">
        <v>133</v>
      </c>
      <c r="Q47" s="51">
        <v>46023</v>
      </c>
      <c r="T47" s="37">
        <v>140</v>
      </c>
      <c r="BC47" s="2">
        <v>190</v>
      </c>
      <c r="BD47" s="2">
        <v>150</v>
      </c>
      <c r="BE47" s="2">
        <v>130</v>
      </c>
      <c r="BF47" s="2">
        <v>1799</v>
      </c>
      <c r="BG47" s="2">
        <v>1200</v>
      </c>
      <c r="BH47" s="2">
        <v>1800</v>
      </c>
      <c r="BI47" s="43">
        <v>140</v>
      </c>
      <c r="BJ47" s="2">
        <v>180</v>
      </c>
      <c r="BK47" s="2">
        <v>999</v>
      </c>
      <c r="BL47" s="2">
        <v>1090</v>
      </c>
      <c r="BM47" s="2">
        <v>1190</v>
      </c>
      <c r="BN47" s="2">
        <v>18700</v>
      </c>
      <c r="BO47" s="2">
        <v>179000</v>
      </c>
      <c r="BP47" s="2">
        <v>240</v>
      </c>
      <c r="BQ47" s="2">
        <v>260</v>
      </c>
      <c r="CB47" s="2">
        <f t="shared" si="15"/>
        <v>90.48</v>
      </c>
      <c r="CC47" s="2">
        <f t="shared" si="16"/>
        <v>71.430000000000007</v>
      </c>
      <c r="CD47" s="2">
        <f t="shared" si="17"/>
        <v>61.9</v>
      </c>
      <c r="CE47" s="2">
        <f t="shared" si="18"/>
        <v>856.67</v>
      </c>
      <c r="CF47" s="2">
        <f t="shared" si="19"/>
        <v>571.42999999999995</v>
      </c>
      <c r="CG47" s="2">
        <f t="shared" si="20"/>
        <v>857.14</v>
      </c>
      <c r="CH47" s="50">
        <f t="shared" si="21"/>
        <v>77</v>
      </c>
      <c r="CI47" s="2">
        <f t="shared" si="25"/>
        <v>95</v>
      </c>
      <c r="CJ47" s="2">
        <f t="shared" si="3"/>
        <v>499.5</v>
      </c>
      <c r="CM47" s="2">
        <f t="shared" si="12"/>
        <v>17000</v>
      </c>
      <c r="CO47" s="2">
        <f t="shared" si="23"/>
        <v>132</v>
      </c>
      <c r="CP47" s="2">
        <f t="shared" si="24"/>
        <v>171.6</v>
      </c>
    </row>
    <row r="48" spans="2:94" ht="16">
      <c r="B48" s="2" t="s">
        <v>117</v>
      </c>
      <c r="C48" s="2" t="s">
        <v>355</v>
      </c>
      <c r="D48" s="2">
        <v>4.0999999999999996</v>
      </c>
      <c r="E48" s="36" t="s">
        <v>318</v>
      </c>
      <c r="F48" s="36" t="s">
        <v>329</v>
      </c>
      <c r="G48" s="36" t="s">
        <v>158</v>
      </c>
      <c r="H48" s="36" t="s">
        <v>345</v>
      </c>
      <c r="I48" s="36" t="s">
        <v>359</v>
      </c>
      <c r="J48" s="36" t="s">
        <v>360</v>
      </c>
      <c r="K48" s="20" t="s">
        <v>318</v>
      </c>
      <c r="L48" s="20" t="s">
        <v>318</v>
      </c>
      <c r="M48" s="36" t="s">
        <v>357</v>
      </c>
      <c r="N48" s="36" t="s">
        <v>358</v>
      </c>
      <c r="O48" s="36" t="s">
        <v>133</v>
      </c>
      <c r="Q48" s="51">
        <v>46023</v>
      </c>
      <c r="T48" s="37">
        <v>140</v>
      </c>
      <c r="BC48" s="2">
        <v>190</v>
      </c>
      <c r="BD48" s="2">
        <v>150</v>
      </c>
      <c r="BE48" s="2">
        <v>130</v>
      </c>
      <c r="BF48" s="2">
        <v>1799</v>
      </c>
      <c r="BG48" s="2">
        <v>1200</v>
      </c>
      <c r="BH48" s="2">
        <v>1800</v>
      </c>
      <c r="BI48" s="43">
        <v>140</v>
      </c>
      <c r="BJ48" s="2">
        <v>180</v>
      </c>
      <c r="BK48" s="2">
        <v>999</v>
      </c>
      <c r="BL48" s="2">
        <v>1090</v>
      </c>
      <c r="BM48" s="2">
        <v>1190</v>
      </c>
      <c r="BN48" s="2">
        <v>18700</v>
      </c>
      <c r="BO48" s="2">
        <v>179000</v>
      </c>
      <c r="BP48" s="2">
        <v>240</v>
      </c>
      <c r="BQ48" s="2">
        <v>260</v>
      </c>
      <c r="CB48" s="2">
        <f t="shared" si="15"/>
        <v>90.48</v>
      </c>
      <c r="CC48" s="2">
        <f t="shared" si="16"/>
        <v>71.430000000000007</v>
      </c>
      <c r="CD48" s="2">
        <f t="shared" si="17"/>
        <v>61.9</v>
      </c>
      <c r="CE48" s="2">
        <f t="shared" si="18"/>
        <v>856.67</v>
      </c>
      <c r="CF48" s="2">
        <f t="shared" si="19"/>
        <v>571.42999999999995</v>
      </c>
      <c r="CG48" s="2">
        <f t="shared" si="20"/>
        <v>857.14</v>
      </c>
      <c r="CH48" s="50">
        <f t="shared" si="21"/>
        <v>77</v>
      </c>
      <c r="CI48" s="2">
        <f t="shared" si="25"/>
        <v>95</v>
      </c>
      <c r="CJ48" s="2">
        <f t="shared" si="3"/>
        <v>499.5</v>
      </c>
      <c r="CM48" s="2">
        <f t="shared" si="12"/>
        <v>17000</v>
      </c>
      <c r="CO48" s="2">
        <f t="shared" si="23"/>
        <v>132</v>
      </c>
      <c r="CP48" s="2">
        <f t="shared" si="24"/>
        <v>171.6</v>
      </c>
    </row>
    <row r="49" spans="2:94" ht="16">
      <c r="B49" s="2" t="s">
        <v>117</v>
      </c>
      <c r="C49" s="2" t="s">
        <v>118</v>
      </c>
      <c r="D49" s="2">
        <v>1.2</v>
      </c>
      <c r="E49" s="20" t="s">
        <v>318</v>
      </c>
      <c r="F49" s="20" t="s">
        <v>319</v>
      </c>
      <c r="G49" s="20" t="s">
        <v>158</v>
      </c>
      <c r="H49" s="20" t="s">
        <v>361</v>
      </c>
      <c r="I49" s="20" t="s">
        <v>362</v>
      </c>
      <c r="J49" s="20" t="s">
        <v>363</v>
      </c>
      <c r="K49" s="20" t="s">
        <v>318</v>
      </c>
      <c r="L49" s="20" t="s">
        <v>318</v>
      </c>
      <c r="M49" s="20" t="s">
        <v>127</v>
      </c>
      <c r="N49" s="20"/>
      <c r="O49" s="20" t="s">
        <v>128</v>
      </c>
      <c r="P49" s="20" t="s">
        <v>162</v>
      </c>
      <c r="Q49" s="21">
        <v>46023</v>
      </c>
      <c r="R49" s="21">
        <v>46023</v>
      </c>
      <c r="S49" s="21">
        <v>46203</v>
      </c>
      <c r="T49" s="22">
        <v>140</v>
      </c>
      <c r="U49" s="20" t="s">
        <v>318</v>
      </c>
      <c r="V49" s="20" t="s">
        <v>134</v>
      </c>
      <c r="W49" s="20" t="s">
        <v>364</v>
      </c>
      <c r="X49" s="28">
        <v>175000</v>
      </c>
      <c r="Y49" s="28">
        <v>175000</v>
      </c>
      <c r="Z49" s="23">
        <v>0</v>
      </c>
      <c r="AA49" s="23">
        <v>0</v>
      </c>
      <c r="AB49" s="23">
        <v>0</v>
      </c>
      <c r="AC49" s="22">
        <v>24</v>
      </c>
      <c r="AD49" s="22">
        <v>140</v>
      </c>
      <c r="AE49" s="31">
        <v>0.8286</v>
      </c>
      <c r="AF49" s="20" t="s">
        <v>362</v>
      </c>
      <c r="AG49" s="20" t="s">
        <v>365</v>
      </c>
      <c r="AH49" s="20" t="s">
        <v>128</v>
      </c>
      <c r="AI49" s="20" t="s">
        <v>327</v>
      </c>
      <c r="AJ49" s="20" t="s">
        <v>158</v>
      </c>
      <c r="AK49" s="20" t="s">
        <v>127</v>
      </c>
      <c r="AL49" s="20" t="s">
        <v>162</v>
      </c>
      <c r="AM49" s="20" t="s">
        <v>128</v>
      </c>
      <c r="AN49" s="20" t="s">
        <v>366</v>
      </c>
      <c r="AO49" s="20" t="s">
        <v>363</v>
      </c>
      <c r="AP49" s="20" t="s">
        <v>134</v>
      </c>
      <c r="AQ49" s="25" t="s">
        <v>134</v>
      </c>
      <c r="AR49" s="20" t="s">
        <v>170</v>
      </c>
      <c r="AS49" s="25" t="b">
        <v>0</v>
      </c>
      <c r="AT49" s="25" t="b">
        <v>1</v>
      </c>
      <c r="AU49" s="24">
        <v>0.16</v>
      </c>
      <c r="AV49" s="29">
        <v>28000</v>
      </c>
      <c r="AW49" s="20" t="s">
        <v>150</v>
      </c>
      <c r="AX49" s="20" t="s">
        <v>340</v>
      </c>
      <c r="AY49" s="20" t="s">
        <v>341</v>
      </c>
      <c r="BC49" s="2">
        <v>190</v>
      </c>
      <c r="BD49" s="2">
        <v>150</v>
      </c>
      <c r="BE49" s="2">
        <v>130</v>
      </c>
      <c r="BF49" s="2">
        <v>1799</v>
      </c>
      <c r="BG49" s="2">
        <v>1200</v>
      </c>
      <c r="BH49" s="2">
        <v>1800</v>
      </c>
      <c r="BI49" s="43">
        <v>140</v>
      </c>
      <c r="BJ49" s="2">
        <v>180</v>
      </c>
      <c r="BK49" s="2">
        <v>999</v>
      </c>
      <c r="BL49" s="2">
        <v>1090</v>
      </c>
      <c r="BM49" s="2">
        <v>1190</v>
      </c>
      <c r="BN49" s="2">
        <v>19800</v>
      </c>
      <c r="BO49" s="2">
        <v>189000</v>
      </c>
      <c r="BP49" s="2">
        <v>240</v>
      </c>
      <c r="BQ49" s="2">
        <v>260</v>
      </c>
      <c r="CB49" s="2">
        <f t="shared" si="15"/>
        <v>90.48</v>
      </c>
      <c r="CC49" s="2">
        <f t="shared" si="16"/>
        <v>71.430000000000007</v>
      </c>
      <c r="CD49" s="2">
        <f t="shared" si="17"/>
        <v>61.9</v>
      </c>
      <c r="CE49" s="2">
        <f t="shared" si="18"/>
        <v>856.67</v>
      </c>
      <c r="CF49" s="2">
        <f t="shared" si="19"/>
        <v>571.42999999999995</v>
      </c>
      <c r="CG49" s="2">
        <f t="shared" si="20"/>
        <v>857.14</v>
      </c>
      <c r="CH49" s="50">
        <f t="shared" si="21"/>
        <v>77</v>
      </c>
      <c r="CI49" s="2">
        <f t="shared" si="25"/>
        <v>95</v>
      </c>
      <c r="CJ49" s="2">
        <f t="shared" si="3"/>
        <v>499.5</v>
      </c>
      <c r="CK49" s="2" t="s">
        <v>136</v>
      </c>
      <c r="CL49" s="2" t="s">
        <v>136</v>
      </c>
      <c r="CM49" s="2">
        <f t="shared" si="12"/>
        <v>18000</v>
      </c>
      <c r="CN49" s="2" t="s">
        <v>136</v>
      </c>
      <c r="CO49" s="2">
        <f t="shared" si="23"/>
        <v>132</v>
      </c>
      <c r="CP49" s="2">
        <f t="shared" si="24"/>
        <v>171.6</v>
      </c>
    </row>
    <row r="50" spans="2:94" ht="16">
      <c r="B50" s="2" t="s">
        <v>117</v>
      </c>
      <c r="C50" s="2" t="s">
        <v>118</v>
      </c>
      <c r="D50" s="2">
        <v>1.2</v>
      </c>
      <c r="E50" s="20" t="s">
        <v>318</v>
      </c>
      <c r="F50" s="20" t="s">
        <v>329</v>
      </c>
      <c r="G50" s="20" t="s">
        <v>158</v>
      </c>
      <c r="H50" s="20" t="s">
        <v>361</v>
      </c>
      <c r="I50" s="20" t="s">
        <v>367</v>
      </c>
      <c r="J50" s="20" t="s">
        <v>368</v>
      </c>
      <c r="K50" s="20" t="s">
        <v>318</v>
      </c>
      <c r="L50" s="20" t="s">
        <v>318</v>
      </c>
      <c r="M50" s="20" t="s">
        <v>127</v>
      </c>
      <c r="N50" s="20"/>
      <c r="O50" s="20" t="s">
        <v>128</v>
      </c>
      <c r="P50" s="20" t="s">
        <v>162</v>
      </c>
      <c r="Q50" s="21">
        <v>46023</v>
      </c>
      <c r="R50" s="21">
        <v>46023</v>
      </c>
      <c r="S50" s="21">
        <v>46203</v>
      </c>
      <c r="T50" s="22">
        <v>140</v>
      </c>
      <c r="U50" s="20" t="s">
        <v>318</v>
      </c>
      <c r="V50" s="20" t="s">
        <v>134</v>
      </c>
      <c r="W50" s="20" t="s">
        <v>364</v>
      </c>
      <c r="X50" s="28">
        <v>175000</v>
      </c>
      <c r="Y50" s="28">
        <v>175000</v>
      </c>
      <c r="Z50" s="23">
        <v>0</v>
      </c>
      <c r="AA50" s="23">
        <v>0</v>
      </c>
      <c r="AB50" s="23">
        <v>0</v>
      </c>
      <c r="AC50" s="22">
        <v>24</v>
      </c>
      <c r="AD50" s="22">
        <v>140</v>
      </c>
      <c r="AE50" s="31">
        <v>0.8286</v>
      </c>
      <c r="AF50" s="20" t="s">
        <v>367</v>
      </c>
      <c r="AG50" s="20" t="s">
        <v>369</v>
      </c>
      <c r="AH50" s="20" t="s">
        <v>128</v>
      </c>
      <c r="AI50" s="20" t="s">
        <v>333</v>
      </c>
      <c r="AJ50" s="20" t="s">
        <v>158</v>
      </c>
      <c r="AK50" s="20" t="s">
        <v>127</v>
      </c>
      <c r="AL50" s="20" t="s">
        <v>162</v>
      </c>
      <c r="AM50" s="20" t="s">
        <v>128</v>
      </c>
      <c r="AN50" s="20" t="s">
        <v>366</v>
      </c>
      <c r="AO50" s="20" t="s">
        <v>368</v>
      </c>
      <c r="AP50" s="20" t="s">
        <v>134</v>
      </c>
      <c r="AQ50" s="25" t="s">
        <v>134</v>
      </c>
      <c r="AR50" s="20" t="s">
        <v>170</v>
      </c>
      <c r="AS50" s="25" t="b">
        <v>0</v>
      </c>
      <c r="AT50" s="25" t="b">
        <v>1</v>
      </c>
      <c r="AU50" s="24">
        <v>0.16</v>
      </c>
      <c r="AV50" s="29">
        <v>28000</v>
      </c>
      <c r="AW50" s="20" t="s">
        <v>150</v>
      </c>
      <c r="AX50" s="20" t="s">
        <v>370</v>
      </c>
      <c r="AY50" s="20" t="s">
        <v>341</v>
      </c>
      <c r="BC50" s="2">
        <v>190</v>
      </c>
      <c r="BD50" s="2">
        <v>150</v>
      </c>
      <c r="BE50" s="2">
        <v>130</v>
      </c>
      <c r="BF50" s="2">
        <v>1799</v>
      </c>
      <c r="BG50" s="2">
        <v>1200</v>
      </c>
      <c r="BH50" s="2">
        <v>1800</v>
      </c>
      <c r="BI50" s="43">
        <v>140</v>
      </c>
      <c r="BJ50" s="2">
        <v>180</v>
      </c>
      <c r="BK50" s="2">
        <v>999</v>
      </c>
      <c r="BL50" s="2">
        <v>1090</v>
      </c>
      <c r="BM50" s="2">
        <v>1190</v>
      </c>
      <c r="BN50" s="2">
        <v>19800</v>
      </c>
      <c r="BO50" s="2">
        <v>189000</v>
      </c>
      <c r="BP50" s="2">
        <v>240</v>
      </c>
      <c r="BQ50" s="2">
        <v>260</v>
      </c>
      <c r="CB50" s="2">
        <f t="shared" si="15"/>
        <v>90.48</v>
      </c>
      <c r="CC50" s="2">
        <f t="shared" si="16"/>
        <v>71.430000000000007</v>
      </c>
      <c r="CD50" s="2">
        <f t="shared" si="17"/>
        <v>61.9</v>
      </c>
      <c r="CE50" s="2">
        <f t="shared" si="18"/>
        <v>856.67</v>
      </c>
      <c r="CF50" s="2">
        <f t="shared" si="19"/>
        <v>571.42999999999995</v>
      </c>
      <c r="CG50" s="2">
        <f t="shared" si="20"/>
        <v>857.14</v>
      </c>
      <c r="CH50" s="50">
        <f t="shared" si="21"/>
        <v>77</v>
      </c>
      <c r="CI50" s="2">
        <f t="shared" si="25"/>
        <v>95</v>
      </c>
      <c r="CJ50" s="2">
        <f t="shared" si="3"/>
        <v>499.5</v>
      </c>
      <c r="CK50" s="2" t="s">
        <v>136</v>
      </c>
      <c r="CL50" s="2" t="s">
        <v>136</v>
      </c>
      <c r="CM50" s="2">
        <f t="shared" si="12"/>
        <v>18000</v>
      </c>
      <c r="CN50" s="2" t="s">
        <v>136</v>
      </c>
      <c r="CO50" s="2">
        <f t="shared" si="23"/>
        <v>132</v>
      </c>
      <c r="CP50" s="2">
        <f t="shared" si="24"/>
        <v>171.6</v>
      </c>
    </row>
    <row r="51" spans="2:94" ht="16">
      <c r="B51" s="2" t="s">
        <v>117</v>
      </c>
      <c r="C51" s="2" t="s">
        <v>355</v>
      </c>
      <c r="D51" s="2">
        <v>4.0999999999999996</v>
      </c>
      <c r="E51" s="20" t="s">
        <v>318</v>
      </c>
      <c r="F51" s="20" t="s">
        <v>319</v>
      </c>
      <c r="G51" s="20" t="s">
        <v>158</v>
      </c>
      <c r="H51" s="20" t="s">
        <v>361</v>
      </c>
      <c r="I51" s="20" t="s">
        <v>371</v>
      </c>
      <c r="J51" s="20" t="s">
        <v>372</v>
      </c>
      <c r="K51" s="20" t="s">
        <v>318</v>
      </c>
      <c r="L51" s="20" t="s">
        <v>318</v>
      </c>
      <c r="M51" s="20" t="s">
        <v>357</v>
      </c>
      <c r="N51" s="20" t="s">
        <v>373</v>
      </c>
      <c r="O51" s="20" t="s">
        <v>374</v>
      </c>
      <c r="P51" s="20" t="s">
        <v>162</v>
      </c>
      <c r="Q51" s="51">
        <v>46023</v>
      </c>
      <c r="T51" s="52">
        <v>140</v>
      </c>
      <c r="BC51" s="2">
        <v>190</v>
      </c>
      <c r="BD51" s="2">
        <v>150</v>
      </c>
      <c r="BE51" s="2">
        <v>130</v>
      </c>
      <c r="BF51" s="2">
        <v>1799</v>
      </c>
      <c r="BG51" s="2">
        <v>1200</v>
      </c>
      <c r="BH51" s="2">
        <v>1800</v>
      </c>
      <c r="BI51" s="56">
        <f>T51</f>
        <v>140</v>
      </c>
      <c r="BJ51" s="2">
        <v>180</v>
      </c>
      <c r="BK51" s="2">
        <v>999</v>
      </c>
      <c r="BL51" s="2">
        <v>1090</v>
      </c>
      <c r="BM51" s="2">
        <v>1190</v>
      </c>
      <c r="BN51" s="2">
        <v>19800</v>
      </c>
      <c r="BO51" s="2">
        <v>189000</v>
      </c>
      <c r="BP51" s="2">
        <v>240</v>
      </c>
      <c r="BQ51" s="2">
        <v>260</v>
      </c>
      <c r="CB51" s="2">
        <f t="shared" si="15"/>
        <v>90.48</v>
      </c>
      <c r="CC51" s="2">
        <f t="shared" si="16"/>
        <v>71.430000000000007</v>
      </c>
      <c r="CD51" s="2">
        <f t="shared" si="17"/>
        <v>61.9</v>
      </c>
      <c r="CE51" s="2">
        <f t="shared" si="18"/>
        <v>856.67</v>
      </c>
      <c r="CF51" s="2">
        <f t="shared" si="19"/>
        <v>571.42999999999995</v>
      </c>
      <c r="CG51" s="2">
        <f t="shared" si="20"/>
        <v>857.14</v>
      </c>
      <c r="CH51" s="57">
        <f t="shared" si="21"/>
        <v>77</v>
      </c>
      <c r="CI51" s="2">
        <f t="shared" ref="CI51:CI56" si="26">ROUND(BJ51*0.5,0.5)</f>
        <v>90</v>
      </c>
      <c r="CJ51" s="2">
        <f t="shared" si="3"/>
        <v>499.5</v>
      </c>
      <c r="CK51" s="2" t="s">
        <v>136</v>
      </c>
      <c r="CL51" s="2" t="s">
        <v>136</v>
      </c>
      <c r="CM51" s="2">
        <f t="shared" si="12"/>
        <v>18000</v>
      </c>
      <c r="CN51" s="2" t="s">
        <v>136</v>
      </c>
      <c r="CO51" s="2">
        <f t="shared" si="23"/>
        <v>132</v>
      </c>
      <c r="CP51" s="2">
        <f t="shared" si="24"/>
        <v>171.6</v>
      </c>
    </row>
    <row r="52" spans="2:94" ht="16">
      <c r="B52" s="2" t="s">
        <v>117</v>
      </c>
      <c r="C52" s="2" t="s">
        <v>355</v>
      </c>
      <c r="D52" s="2">
        <v>4.0999999999999996</v>
      </c>
      <c r="E52" s="20" t="s">
        <v>318</v>
      </c>
      <c r="F52" s="20" t="s">
        <v>329</v>
      </c>
      <c r="G52" s="20" t="s">
        <v>158</v>
      </c>
      <c r="H52" s="20" t="s">
        <v>361</v>
      </c>
      <c r="I52" s="20" t="s">
        <v>375</v>
      </c>
      <c r="J52" s="20" t="s">
        <v>376</v>
      </c>
      <c r="K52" s="20" t="s">
        <v>318</v>
      </c>
      <c r="L52" s="20" t="s">
        <v>318</v>
      </c>
      <c r="M52" s="20" t="s">
        <v>357</v>
      </c>
      <c r="N52" s="20" t="s">
        <v>373</v>
      </c>
      <c r="O52" s="20" t="s">
        <v>374</v>
      </c>
      <c r="P52" s="20" t="s">
        <v>162</v>
      </c>
      <c r="Q52" s="51">
        <v>46023</v>
      </c>
      <c r="T52" s="52">
        <v>140</v>
      </c>
      <c r="BC52" s="2">
        <v>190</v>
      </c>
      <c r="BD52" s="2">
        <v>150</v>
      </c>
      <c r="BE52" s="2">
        <v>130</v>
      </c>
      <c r="BF52" s="2">
        <v>1799</v>
      </c>
      <c r="BG52" s="2">
        <v>1200</v>
      </c>
      <c r="BH52" s="2">
        <v>1800</v>
      </c>
      <c r="BI52" s="56">
        <f>T52</f>
        <v>140</v>
      </c>
      <c r="BJ52" s="2">
        <v>180</v>
      </c>
      <c r="BK52" s="2">
        <v>999</v>
      </c>
      <c r="BL52" s="2">
        <v>1090</v>
      </c>
      <c r="BM52" s="2">
        <v>1190</v>
      </c>
      <c r="BN52" s="2">
        <v>19800</v>
      </c>
      <c r="BO52" s="2">
        <v>189000</v>
      </c>
      <c r="BP52" s="2">
        <v>240</v>
      </c>
      <c r="BQ52" s="2">
        <v>260</v>
      </c>
      <c r="CB52" s="2">
        <f t="shared" si="15"/>
        <v>90.48</v>
      </c>
      <c r="CC52" s="2">
        <f t="shared" si="16"/>
        <v>71.430000000000007</v>
      </c>
      <c r="CD52" s="2">
        <f t="shared" si="17"/>
        <v>61.9</v>
      </c>
      <c r="CE52" s="2">
        <f t="shared" si="18"/>
        <v>856.67</v>
      </c>
      <c r="CF52" s="2">
        <f t="shared" si="19"/>
        <v>571.42999999999995</v>
      </c>
      <c r="CG52" s="2">
        <f t="shared" si="20"/>
        <v>857.14</v>
      </c>
      <c r="CH52" s="57">
        <f t="shared" si="21"/>
        <v>77</v>
      </c>
      <c r="CI52" s="2">
        <f t="shared" si="26"/>
        <v>90</v>
      </c>
      <c r="CJ52" s="2">
        <f t="shared" si="3"/>
        <v>499.5</v>
      </c>
      <c r="CK52" s="2" t="s">
        <v>136</v>
      </c>
      <c r="CL52" s="2" t="s">
        <v>136</v>
      </c>
      <c r="CM52" s="2">
        <f t="shared" si="12"/>
        <v>18000</v>
      </c>
      <c r="CN52" s="2" t="s">
        <v>136</v>
      </c>
      <c r="CO52" s="2">
        <f t="shared" si="23"/>
        <v>132</v>
      </c>
      <c r="CP52" s="2">
        <f t="shared" si="24"/>
        <v>171.6</v>
      </c>
    </row>
    <row r="53" spans="2:94" ht="16">
      <c r="B53" s="2" t="s">
        <v>117</v>
      </c>
      <c r="C53" s="2" t="s">
        <v>118</v>
      </c>
      <c r="D53" s="2">
        <v>1.4</v>
      </c>
      <c r="E53" s="20" t="s">
        <v>318</v>
      </c>
      <c r="F53" s="20" t="s">
        <v>319</v>
      </c>
      <c r="G53" s="20" t="s">
        <v>142</v>
      </c>
      <c r="H53" s="20" t="s">
        <v>377</v>
      </c>
      <c r="I53" s="20" t="s">
        <v>378</v>
      </c>
      <c r="J53" s="20" t="s">
        <v>379</v>
      </c>
      <c r="K53" s="20" t="s">
        <v>318</v>
      </c>
      <c r="L53" s="20" t="s">
        <v>318</v>
      </c>
      <c r="M53" s="20" t="s">
        <v>127</v>
      </c>
      <c r="N53" s="20"/>
      <c r="O53" s="20" t="s">
        <v>380</v>
      </c>
      <c r="P53" s="20" t="s">
        <v>337</v>
      </c>
      <c r="Q53" s="21">
        <v>46119</v>
      </c>
      <c r="R53" s="21">
        <v>46119</v>
      </c>
      <c r="S53" s="21">
        <v>46203</v>
      </c>
      <c r="T53" s="22">
        <v>140</v>
      </c>
      <c r="U53" s="20" t="s">
        <v>318</v>
      </c>
      <c r="V53" s="20" t="s">
        <v>134</v>
      </c>
      <c r="W53" s="20" t="s">
        <v>381</v>
      </c>
      <c r="X53" s="28">
        <v>36600</v>
      </c>
      <c r="Y53" s="23">
        <v>0</v>
      </c>
      <c r="Z53" s="23">
        <v>0</v>
      </c>
      <c r="AA53" s="23">
        <v>0</v>
      </c>
      <c r="AB53" s="28">
        <v>36600</v>
      </c>
      <c r="AC53" s="22">
        <v>23.1</v>
      </c>
      <c r="AD53" s="22">
        <v>140</v>
      </c>
      <c r="AE53" s="33">
        <v>0.83499999999999996</v>
      </c>
      <c r="AF53" s="20" t="s">
        <v>378</v>
      </c>
      <c r="AG53" s="20" t="s">
        <v>382</v>
      </c>
      <c r="AH53" s="20" t="s">
        <v>380</v>
      </c>
      <c r="AI53" s="20" t="s">
        <v>327</v>
      </c>
      <c r="AJ53" s="20" t="s">
        <v>142</v>
      </c>
      <c r="AK53" s="20" t="s">
        <v>127</v>
      </c>
      <c r="AL53" s="20" t="s">
        <v>337</v>
      </c>
      <c r="AM53" s="20" t="s">
        <v>133</v>
      </c>
      <c r="AN53" s="20" t="s">
        <v>134</v>
      </c>
      <c r="AO53" s="20" t="s">
        <v>379</v>
      </c>
      <c r="AP53" s="20" t="s">
        <v>134</v>
      </c>
      <c r="AQ53" s="25" t="s">
        <v>134</v>
      </c>
      <c r="AR53" s="20" t="s">
        <v>117</v>
      </c>
      <c r="AS53" s="25" t="b">
        <v>1</v>
      </c>
      <c r="AT53" s="25" t="b">
        <v>1</v>
      </c>
      <c r="AU53" s="33">
        <v>0.375</v>
      </c>
      <c r="AV53" s="29">
        <v>13725</v>
      </c>
      <c r="AW53" s="20" t="s">
        <v>150</v>
      </c>
      <c r="AX53" s="20" t="s">
        <v>351</v>
      </c>
      <c r="AY53" s="20" t="s">
        <v>341</v>
      </c>
      <c r="BC53" s="2">
        <v>190</v>
      </c>
      <c r="BD53" s="2">
        <v>150</v>
      </c>
      <c r="BE53" s="2">
        <v>130</v>
      </c>
      <c r="BF53" s="2">
        <v>1799</v>
      </c>
      <c r="BG53" s="2">
        <v>1200</v>
      </c>
      <c r="BH53" s="2">
        <v>1800</v>
      </c>
      <c r="BI53" s="43">
        <v>140</v>
      </c>
      <c r="BJ53" s="2">
        <v>180</v>
      </c>
      <c r="BK53" s="2">
        <v>1099</v>
      </c>
      <c r="BL53" s="2">
        <v>1090</v>
      </c>
      <c r="BM53" s="2">
        <v>1190</v>
      </c>
      <c r="BN53" s="2">
        <v>19800</v>
      </c>
      <c r="BO53" s="2">
        <v>179000</v>
      </c>
      <c r="BP53" s="2">
        <v>240</v>
      </c>
      <c r="BQ53" s="2">
        <v>260</v>
      </c>
      <c r="CB53" s="2">
        <f t="shared" si="15"/>
        <v>90.48</v>
      </c>
      <c r="CC53" s="2">
        <f t="shared" si="16"/>
        <v>71.430000000000007</v>
      </c>
      <c r="CD53" s="2">
        <f t="shared" si="17"/>
        <v>61.9</v>
      </c>
      <c r="CE53" s="2">
        <f t="shared" si="18"/>
        <v>856.67</v>
      </c>
      <c r="CF53" s="2">
        <f t="shared" si="19"/>
        <v>571.42999999999995</v>
      </c>
      <c r="CG53" s="2">
        <f t="shared" si="20"/>
        <v>857.14</v>
      </c>
      <c r="CH53" s="50">
        <f t="shared" si="21"/>
        <v>77</v>
      </c>
      <c r="CI53" s="2">
        <f t="shared" si="26"/>
        <v>90</v>
      </c>
      <c r="CJ53" s="2">
        <f t="shared" si="3"/>
        <v>549.5</v>
      </c>
      <c r="CK53" s="2" t="s">
        <v>136</v>
      </c>
      <c r="CL53" s="2" t="s">
        <v>136</v>
      </c>
      <c r="CM53" s="2">
        <f t="shared" si="12"/>
        <v>18000</v>
      </c>
      <c r="CN53" s="2" t="s">
        <v>136</v>
      </c>
      <c r="CO53" s="2">
        <f t="shared" si="23"/>
        <v>132</v>
      </c>
      <c r="CP53" s="2">
        <f t="shared" si="24"/>
        <v>171.6</v>
      </c>
    </row>
    <row r="54" spans="2:94" ht="16">
      <c r="B54" s="2" t="s">
        <v>117</v>
      </c>
      <c r="C54" s="2" t="s">
        <v>118</v>
      </c>
      <c r="D54" s="2">
        <v>1.4</v>
      </c>
      <c r="E54" s="20" t="s">
        <v>318</v>
      </c>
      <c r="F54" s="20" t="s">
        <v>329</v>
      </c>
      <c r="G54" s="20" t="s">
        <v>142</v>
      </c>
      <c r="H54" s="20" t="s">
        <v>377</v>
      </c>
      <c r="I54" s="20" t="s">
        <v>383</v>
      </c>
      <c r="J54" s="20" t="s">
        <v>384</v>
      </c>
      <c r="K54" s="20" t="s">
        <v>318</v>
      </c>
      <c r="L54" s="20" t="s">
        <v>318</v>
      </c>
      <c r="M54" s="20" t="s">
        <v>127</v>
      </c>
      <c r="N54" s="20"/>
      <c r="O54" s="20" t="s">
        <v>380</v>
      </c>
      <c r="P54" s="20" t="s">
        <v>337</v>
      </c>
      <c r="Q54" s="21">
        <v>46119</v>
      </c>
      <c r="R54" s="21">
        <v>46119</v>
      </c>
      <c r="S54" s="21">
        <v>46203</v>
      </c>
      <c r="T54" s="22">
        <v>140</v>
      </c>
      <c r="U54" s="20" t="s">
        <v>318</v>
      </c>
      <c r="V54" s="20" t="s">
        <v>134</v>
      </c>
      <c r="W54" s="20" t="s">
        <v>381</v>
      </c>
      <c r="X54" s="28">
        <v>24400</v>
      </c>
      <c r="Y54" s="23">
        <v>0</v>
      </c>
      <c r="Z54" s="23">
        <v>0</v>
      </c>
      <c r="AA54" s="23">
        <v>0</v>
      </c>
      <c r="AB54" s="28">
        <v>24400</v>
      </c>
      <c r="AC54" s="22">
        <v>23.1</v>
      </c>
      <c r="AD54" s="22">
        <v>140</v>
      </c>
      <c r="AE54" s="33">
        <v>0.83499999999999996</v>
      </c>
      <c r="AF54" s="20" t="s">
        <v>383</v>
      </c>
      <c r="AG54" s="20" t="s">
        <v>385</v>
      </c>
      <c r="AH54" s="20" t="s">
        <v>380</v>
      </c>
      <c r="AI54" s="20" t="s">
        <v>333</v>
      </c>
      <c r="AJ54" s="20" t="s">
        <v>142</v>
      </c>
      <c r="AK54" s="20" t="s">
        <v>127</v>
      </c>
      <c r="AL54" s="20" t="s">
        <v>337</v>
      </c>
      <c r="AM54" s="20" t="s">
        <v>133</v>
      </c>
      <c r="AN54" s="20" t="s">
        <v>134</v>
      </c>
      <c r="AO54" s="20" t="s">
        <v>384</v>
      </c>
      <c r="AP54" s="20" t="s">
        <v>134</v>
      </c>
      <c r="AQ54" s="25" t="s">
        <v>134</v>
      </c>
      <c r="AR54" s="20" t="s">
        <v>117</v>
      </c>
      <c r="AS54" s="25" t="b">
        <v>1</v>
      </c>
      <c r="AT54" s="25" t="b">
        <v>1</v>
      </c>
      <c r="AU54" s="24">
        <v>0.39</v>
      </c>
      <c r="AV54" s="29">
        <v>9516</v>
      </c>
      <c r="AW54" s="20" t="s">
        <v>150</v>
      </c>
      <c r="AX54" s="20" t="s">
        <v>351</v>
      </c>
      <c r="AY54" s="20" t="s">
        <v>341</v>
      </c>
      <c r="BC54" s="2">
        <v>190</v>
      </c>
      <c r="BD54" s="2">
        <v>150</v>
      </c>
      <c r="BE54" s="2">
        <v>130</v>
      </c>
      <c r="BF54" s="2">
        <v>1799</v>
      </c>
      <c r="BG54" s="2">
        <v>1200</v>
      </c>
      <c r="BH54" s="2">
        <v>1800</v>
      </c>
      <c r="BI54" s="43">
        <v>140</v>
      </c>
      <c r="BJ54" s="2">
        <v>180</v>
      </c>
      <c r="BK54" s="2">
        <v>1099</v>
      </c>
      <c r="BL54" s="2">
        <v>1090</v>
      </c>
      <c r="BM54" s="2">
        <v>1190</v>
      </c>
      <c r="BN54" s="2">
        <v>19800</v>
      </c>
      <c r="BO54" s="2">
        <v>179000</v>
      </c>
      <c r="BP54" s="2">
        <v>240</v>
      </c>
      <c r="BQ54" s="2">
        <v>260</v>
      </c>
      <c r="CB54" s="2">
        <f t="shared" si="15"/>
        <v>90.48</v>
      </c>
      <c r="CC54" s="2">
        <f t="shared" si="16"/>
        <v>71.430000000000007</v>
      </c>
      <c r="CD54" s="2">
        <f t="shared" si="17"/>
        <v>61.9</v>
      </c>
      <c r="CE54" s="2">
        <f t="shared" si="18"/>
        <v>856.67</v>
      </c>
      <c r="CF54" s="2">
        <f t="shared" si="19"/>
        <v>571.42999999999995</v>
      </c>
      <c r="CG54" s="2">
        <f t="shared" si="20"/>
        <v>857.14</v>
      </c>
      <c r="CH54" s="50">
        <f t="shared" si="21"/>
        <v>77</v>
      </c>
      <c r="CI54" s="2">
        <f t="shared" si="26"/>
        <v>90</v>
      </c>
      <c r="CJ54" s="2">
        <f t="shared" si="3"/>
        <v>549.5</v>
      </c>
      <c r="CK54" s="2" t="s">
        <v>136</v>
      </c>
      <c r="CL54" s="2" t="s">
        <v>136</v>
      </c>
      <c r="CM54" s="2">
        <f t="shared" si="12"/>
        <v>18000</v>
      </c>
      <c r="CN54" s="2" t="s">
        <v>136</v>
      </c>
      <c r="CO54" s="2">
        <f t="shared" si="23"/>
        <v>132</v>
      </c>
      <c r="CP54" s="2">
        <f t="shared" si="24"/>
        <v>171.6</v>
      </c>
    </row>
    <row r="55" spans="2:94" ht="16">
      <c r="B55" s="2" t="s">
        <v>117</v>
      </c>
      <c r="C55" s="2" t="s">
        <v>118</v>
      </c>
      <c r="D55" s="2">
        <v>1.4</v>
      </c>
      <c r="E55" s="20" t="s">
        <v>318</v>
      </c>
      <c r="F55" s="20" t="s">
        <v>319</v>
      </c>
      <c r="G55" s="20" t="s">
        <v>142</v>
      </c>
      <c r="H55" s="20" t="s">
        <v>386</v>
      </c>
      <c r="I55" s="20" t="s">
        <v>387</v>
      </c>
      <c r="J55" s="20" t="s">
        <v>388</v>
      </c>
      <c r="K55" s="20" t="s">
        <v>318</v>
      </c>
      <c r="L55" s="20" t="s">
        <v>318</v>
      </c>
      <c r="M55" s="20" t="s">
        <v>127</v>
      </c>
      <c r="N55" s="20"/>
      <c r="O55" s="20" t="s">
        <v>389</v>
      </c>
      <c r="P55" s="20" t="s">
        <v>337</v>
      </c>
      <c r="Q55" s="21">
        <v>46147</v>
      </c>
      <c r="R55" s="21">
        <v>46147</v>
      </c>
      <c r="S55" s="21">
        <v>46203</v>
      </c>
      <c r="T55" s="22">
        <v>140</v>
      </c>
      <c r="U55" s="20" t="s">
        <v>318</v>
      </c>
      <c r="V55" s="20" t="s">
        <v>134</v>
      </c>
      <c r="W55" s="20" t="s">
        <v>390</v>
      </c>
      <c r="X55" s="28">
        <v>3600</v>
      </c>
      <c r="Y55" s="23">
        <v>0</v>
      </c>
      <c r="Z55" s="23">
        <v>0</v>
      </c>
      <c r="AA55" s="23">
        <v>0</v>
      </c>
      <c r="AB55" s="28">
        <v>3600</v>
      </c>
      <c r="AC55" s="22">
        <v>23.7</v>
      </c>
      <c r="AD55" s="22">
        <v>140</v>
      </c>
      <c r="AE55" s="31">
        <v>0.83069999999999988</v>
      </c>
      <c r="AF55" s="20" t="s">
        <v>387</v>
      </c>
      <c r="AG55" s="20" t="s">
        <v>391</v>
      </c>
      <c r="AH55" s="20" t="s">
        <v>389</v>
      </c>
      <c r="AI55" s="20" t="s">
        <v>327</v>
      </c>
      <c r="AJ55" s="20" t="s">
        <v>142</v>
      </c>
      <c r="AK55" s="20" t="s">
        <v>127</v>
      </c>
      <c r="AL55" s="20" t="s">
        <v>337</v>
      </c>
      <c r="AM55" s="20" t="s">
        <v>133</v>
      </c>
      <c r="AN55" s="20" t="s">
        <v>392</v>
      </c>
      <c r="AO55" s="20" t="s">
        <v>388</v>
      </c>
      <c r="AP55" s="20" t="s">
        <v>134</v>
      </c>
      <c r="AQ55" s="25" t="s">
        <v>134</v>
      </c>
      <c r="AR55" s="20" t="s">
        <v>117</v>
      </c>
      <c r="AS55" s="25" t="b">
        <v>1</v>
      </c>
      <c r="AT55" s="25" t="b">
        <v>1</v>
      </c>
      <c r="AU55" s="24">
        <v>1</v>
      </c>
      <c r="AV55" s="29">
        <v>3600</v>
      </c>
      <c r="AW55" s="20" t="s">
        <v>150</v>
      </c>
      <c r="AX55" s="20" t="s">
        <v>340</v>
      </c>
      <c r="AY55" s="20" t="s">
        <v>341</v>
      </c>
      <c r="BC55" s="2">
        <v>190</v>
      </c>
      <c r="BD55" s="2">
        <v>150</v>
      </c>
      <c r="BE55" s="2">
        <v>130</v>
      </c>
      <c r="BF55" s="2">
        <v>1799</v>
      </c>
      <c r="BG55" s="2">
        <v>1200</v>
      </c>
      <c r="BH55" s="2">
        <v>1800</v>
      </c>
      <c r="BI55" s="43">
        <v>140</v>
      </c>
      <c r="BJ55" s="2">
        <v>180</v>
      </c>
      <c r="BK55" s="2">
        <v>1099</v>
      </c>
      <c r="BL55" s="2">
        <v>1090</v>
      </c>
      <c r="BM55" s="2">
        <v>1190</v>
      </c>
      <c r="BN55" s="2">
        <v>19800</v>
      </c>
      <c r="BO55" s="2">
        <v>179000</v>
      </c>
      <c r="BP55" s="2">
        <v>240</v>
      </c>
      <c r="BQ55" s="2">
        <v>260</v>
      </c>
      <c r="CB55" s="2">
        <f t="shared" si="15"/>
        <v>90.48</v>
      </c>
      <c r="CC55" s="2">
        <f t="shared" si="16"/>
        <v>71.430000000000007</v>
      </c>
      <c r="CD55" s="2">
        <f t="shared" si="17"/>
        <v>61.9</v>
      </c>
      <c r="CE55" s="2">
        <f t="shared" si="18"/>
        <v>856.67</v>
      </c>
      <c r="CF55" s="2">
        <f t="shared" si="19"/>
        <v>571.42999999999995</v>
      </c>
      <c r="CG55" s="2">
        <f t="shared" si="20"/>
        <v>857.14</v>
      </c>
      <c r="CH55" s="50">
        <f t="shared" si="21"/>
        <v>77</v>
      </c>
      <c r="CI55" s="2">
        <f t="shared" si="26"/>
        <v>90</v>
      </c>
      <c r="CJ55" s="2">
        <f t="shared" si="3"/>
        <v>549.5</v>
      </c>
      <c r="CK55" s="2" t="s">
        <v>136</v>
      </c>
      <c r="CL55" s="2" t="s">
        <v>136</v>
      </c>
      <c r="CM55" s="2">
        <f t="shared" si="12"/>
        <v>18000</v>
      </c>
      <c r="CN55" s="2" t="s">
        <v>136</v>
      </c>
      <c r="CO55" s="2">
        <f t="shared" si="23"/>
        <v>132</v>
      </c>
      <c r="CP55" s="2">
        <f t="shared" si="24"/>
        <v>171.6</v>
      </c>
    </row>
    <row r="56" spans="2:94" ht="16">
      <c r="B56" s="2" t="s">
        <v>117</v>
      </c>
      <c r="C56" s="2" t="s">
        <v>118</v>
      </c>
      <c r="D56" s="2">
        <v>1.4</v>
      </c>
      <c r="E56" s="20" t="s">
        <v>318</v>
      </c>
      <c r="F56" s="20" t="s">
        <v>329</v>
      </c>
      <c r="G56" s="20" t="s">
        <v>142</v>
      </c>
      <c r="H56" s="20" t="s">
        <v>386</v>
      </c>
      <c r="I56" s="20" t="s">
        <v>393</v>
      </c>
      <c r="J56" s="20" t="s">
        <v>394</v>
      </c>
      <c r="K56" s="20" t="s">
        <v>318</v>
      </c>
      <c r="L56" s="20" t="s">
        <v>318</v>
      </c>
      <c r="M56" s="20" t="s">
        <v>127</v>
      </c>
      <c r="N56" s="20"/>
      <c r="O56" s="20" t="s">
        <v>389</v>
      </c>
      <c r="P56" s="20" t="s">
        <v>337</v>
      </c>
      <c r="Q56" s="21">
        <v>46147</v>
      </c>
      <c r="R56" s="21">
        <v>46147</v>
      </c>
      <c r="S56" s="21">
        <v>46203</v>
      </c>
      <c r="T56" s="22">
        <v>140</v>
      </c>
      <c r="U56" s="20" t="s">
        <v>318</v>
      </c>
      <c r="V56" s="20" t="s">
        <v>134</v>
      </c>
      <c r="W56" s="20" t="s">
        <v>390</v>
      </c>
      <c r="X56" s="28">
        <v>2400</v>
      </c>
      <c r="Y56" s="23">
        <v>0</v>
      </c>
      <c r="Z56" s="23">
        <v>0</v>
      </c>
      <c r="AA56" s="23">
        <v>0</v>
      </c>
      <c r="AB56" s="28">
        <v>2400</v>
      </c>
      <c r="AC56" s="22">
        <v>23.7</v>
      </c>
      <c r="AD56" s="22">
        <v>140</v>
      </c>
      <c r="AE56" s="31">
        <v>0.83069999999999988</v>
      </c>
      <c r="AF56" s="20" t="s">
        <v>393</v>
      </c>
      <c r="AG56" s="20" t="s">
        <v>395</v>
      </c>
      <c r="AH56" s="20" t="s">
        <v>389</v>
      </c>
      <c r="AI56" s="20" t="s">
        <v>333</v>
      </c>
      <c r="AJ56" s="20" t="s">
        <v>142</v>
      </c>
      <c r="AK56" s="20" t="s">
        <v>127</v>
      </c>
      <c r="AL56" s="20" t="s">
        <v>337</v>
      </c>
      <c r="AM56" s="20" t="s">
        <v>133</v>
      </c>
      <c r="AN56" s="20" t="s">
        <v>392</v>
      </c>
      <c r="AO56" s="20" t="s">
        <v>394</v>
      </c>
      <c r="AP56" s="20" t="s">
        <v>134</v>
      </c>
      <c r="AQ56" s="25" t="s">
        <v>134</v>
      </c>
      <c r="AR56" s="20" t="s">
        <v>117</v>
      </c>
      <c r="AS56" s="25" t="b">
        <v>1</v>
      </c>
      <c r="AT56" s="25" t="b">
        <v>1</v>
      </c>
      <c r="AU56" s="24">
        <v>1</v>
      </c>
      <c r="AV56" s="29">
        <v>2400</v>
      </c>
      <c r="AW56" s="20" t="s">
        <v>150</v>
      </c>
      <c r="AX56" s="20" t="s">
        <v>340</v>
      </c>
      <c r="AY56" s="20" t="s">
        <v>341</v>
      </c>
      <c r="BC56" s="2">
        <v>190</v>
      </c>
      <c r="BD56" s="2">
        <v>150</v>
      </c>
      <c r="BE56" s="2">
        <v>130</v>
      </c>
      <c r="BF56" s="2">
        <v>1799</v>
      </c>
      <c r="BG56" s="2">
        <v>1200</v>
      </c>
      <c r="BH56" s="2">
        <v>1800</v>
      </c>
      <c r="BI56" s="43">
        <v>140</v>
      </c>
      <c r="BJ56" s="2">
        <v>180</v>
      </c>
      <c r="BK56" s="2">
        <v>1099</v>
      </c>
      <c r="BL56" s="2">
        <v>1090</v>
      </c>
      <c r="BM56" s="2">
        <v>1190</v>
      </c>
      <c r="BN56" s="2">
        <v>19800</v>
      </c>
      <c r="BO56" s="2">
        <v>179000</v>
      </c>
      <c r="BP56" s="2">
        <v>240</v>
      </c>
      <c r="BQ56" s="2">
        <v>260</v>
      </c>
      <c r="CB56" s="2">
        <f t="shared" si="15"/>
        <v>90.48</v>
      </c>
      <c r="CC56" s="2">
        <f t="shared" si="16"/>
        <v>71.430000000000007</v>
      </c>
      <c r="CD56" s="2">
        <f t="shared" si="17"/>
        <v>61.9</v>
      </c>
      <c r="CE56" s="2">
        <f t="shared" si="18"/>
        <v>856.67</v>
      </c>
      <c r="CF56" s="2">
        <f t="shared" si="19"/>
        <v>571.42999999999995</v>
      </c>
      <c r="CG56" s="2">
        <f t="shared" si="20"/>
        <v>857.14</v>
      </c>
      <c r="CH56" s="50">
        <f t="shared" si="21"/>
        <v>77</v>
      </c>
      <c r="CI56" s="2">
        <f t="shared" si="26"/>
        <v>90</v>
      </c>
      <c r="CJ56" s="2">
        <f t="shared" si="3"/>
        <v>549.5</v>
      </c>
      <c r="CK56" s="2" t="s">
        <v>136</v>
      </c>
      <c r="CL56" s="2" t="s">
        <v>136</v>
      </c>
      <c r="CM56" s="2">
        <f t="shared" si="12"/>
        <v>18000</v>
      </c>
      <c r="CN56" s="2" t="s">
        <v>136</v>
      </c>
      <c r="CO56" s="2">
        <f t="shared" si="23"/>
        <v>132</v>
      </c>
      <c r="CP56" s="2">
        <f t="shared" si="24"/>
        <v>171.6</v>
      </c>
    </row>
    <row r="57" spans="2:94" ht="16">
      <c r="B57" s="2" t="s">
        <v>117</v>
      </c>
      <c r="C57" s="2" t="s">
        <v>118</v>
      </c>
      <c r="D57" s="2">
        <v>1.2</v>
      </c>
      <c r="E57" s="20" t="s">
        <v>318</v>
      </c>
      <c r="F57" s="20" t="s">
        <v>319</v>
      </c>
      <c r="G57" s="20" t="s">
        <v>158</v>
      </c>
      <c r="H57" s="47" t="s">
        <v>396</v>
      </c>
      <c r="I57" s="20" t="s">
        <v>397</v>
      </c>
      <c r="J57" s="20" t="s">
        <v>398</v>
      </c>
      <c r="K57" s="20" t="s">
        <v>318</v>
      </c>
      <c r="L57" s="20" t="s">
        <v>318</v>
      </c>
      <c r="M57" s="20" t="s">
        <v>127</v>
      </c>
      <c r="N57" s="20"/>
      <c r="O57" s="20" t="s">
        <v>128</v>
      </c>
      <c r="P57" s="20" t="s">
        <v>162</v>
      </c>
      <c r="Q57" s="21">
        <v>46023</v>
      </c>
      <c r="R57" s="21">
        <v>46023</v>
      </c>
      <c r="S57" s="21">
        <v>46203</v>
      </c>
      <c r="T57" s="22">
        <v>150</v>
      </c>
      <c r="U57" s="20" t="s">
        <v>318</v>
      </c>
      <c r="V57" s="20" t="s">
        <v>134</v>
      </c>
      <c r="W57" s="20" t="s">
        <v>399</v>
      </c>
      <c r="X57" s="28">
        <v>1603000</v>
      </c>
      <c r="Y57" s="28">
        <v>1603000</v>
      </c>
      <c r="Z57" s="23">
        <v>0</v>
      </c>
      <c r="AA57" s="23">
        <v>0</v>
      </c>
      <c r="AB57" s="23">
        <v>0</v>
      </c>
      <c r="AC57" s="22">
        <v>21</v>
      </c>
      <c r="AD57" s="22">
        <v>150</v>
      </c>
      <c r="AE57" s="24">
        <v>0.86</v>
      </c>
      <c r="AF57" s="20" t="s">
        <v>397</v>
      </c>
      <c r="AG57" s="20" t="s">
        <v>400</v>
      </c>
      <c r="AH57" s="20" t="s">
        <v>128</v>
      </c>
      <c r="AI57" s="20" t="s">
        <v>327</v>
      </c>
      <c r="AJ57" s="20" t="s">
        <v>158</v>
      </c>
      <c r="AK57" s="20" t="s">
        <v>127</v>
      </c>
      <c r="AL57" s="20" t="s">
        <v>162</v>
      </c>
      <c r="AM57" s="20" t="s">
        <v>128</v>
      </c>
      <c r="AN57" s="20" t="s">
        <v>134</v>
      </c>
      <c r="AO57" s="20" t="s">
        <v>398</v>
      </c>
      <c r="AP57" s="20" t="s">
        <v>134</v>
      </c>
      <c r="AQ57" s="25" t="s">
        <v>134</v>
      </c>
      <c r="AR57" s="20" t="s">
        <v>170</v>
      </c>
      <c r="AS57" s="25" t="b">
        <v>0</v>
      </c>
      <c r="AT57" s="25" t="b">
        <v>1</v>
      </c>
      <c r="AU57" s="24">
        <v>0.1</v>
      </c>
      <c r="AV57" s="29">
        <v>160300</v>
      </c>
      <c r="AW57" s="20" t="s">
        <v>196</v>
      </c>
      <c r="AX57" s="20" t="s">
        <v>351</v>
      </c>
      <c r="AY57" s="20" t="s">
        <v>127</v>
      </c>
      <c r="BC57" s="44">
        <v>190</v>
      </c>
      <c r="BD57" s="2">
        <v>160</v>
      </c>
      <c r="BE57" s="2">
        <v>140</v>
      </c>
      <c r="BF57" s="2">
        <v>1899</v>
      </c>
      <c r="BG57" s="2">
        <v>1300</v>
      </c>
      <c r="BH57" s="2">
        <v>1900</v>
      </c>
      <c r="BI57" s="43">
        <v>150</v>
      </c>
      <c r="BJ57" s="2">
        <v>180</v>
      </c>
      <c r="BK57" s="2">
        <v>999</v>
      </c>
      <c r="BL57" s="2">
        <v>1090</v>
      </c>
      <c r="BM57" s="2">
        <v>1190</v>
      </c>
      <c r="BN57" s="2">
        <v>18700</v>
      </c>
      <c r="BO57" s="2">
        <v>189000</v>
      </c>
      <c r="BP57" s="2">
        <v>240</v>
      </c>
      <c r="BQ57" s="2">
        <v>260</v>
      </c>
      <c r="CB57" s="2">
        <f t="shared" si="15"/>
        <v>90.48</v>
      </c>
      <c r="CC57" s="2">
        <f t="shared" si="16"/>
        <v>76.19</v>
      </c>
      <c r="CD57" s="2">
        <f t="shared" si="17"/>
        <v>66.67</v>
      </c>
      <c r="CE57" s="2">
        <f t="shared" si="18"/>
        <v>904.29</v>
      </c>
      <c r="CF57" s="2">
        <f t="shared" si="19"/>
        <v>619.04999999999995</v>
      </c>
      <c r="CG57" s="2">
        <f t="shared" si="20"/>
        <v>904.76</v>
      </c>
      <c r="CH57" s="50">
        <f t="shared" si="21"/>
        <v>82.5</v>
      </c>
      <c r="CI57" s="2">
        <f t="shared" ref="CI57:CI66" si="27">ROUND(BJ57*0.53,0.5)</f>
        <v>95</v>
      </c>
      <c r="CJ57" s="2">
        <f t="shared" si="3"/>
        <v>499.5</v>
      </c>
      <c r="CK57" s="2" t="s">
        <v>136</v>
      </c>
      <c r="CL57" s="2" t="s">
        <v>136</v>
      </c>
      <c r="CM57" s="2">
        <f t="shared" si="12"/>
        <v>17000</v>
      </c>
      <c r="CN57" s="2" t="s">
        <v>136</v>
      </c>
      <c r="CO57" s="2">
        <f t="shared" si="23"/>
        <v>132</v>
      </c>
      <c r="CP57" s="2">
        <f t="shared" si="24"/>
        <v>171.6</v>
      </c>
    </row>
    <row r="58" spans="2:94" ht="16">
      <c r="B58" s="2" t="s">
        <v>117</v>
      </c>
      <c r="C58" s="2" t="s">
        <v>118</v>
      </c>
      <c r="D58" s="2">
        <v>1.2</v>
      </c>
      <c r="E58" s="20" t="s">
        <v>318</v>
      </c>
      <c r="F58" s="20" t="s">
        <v>329</v>
      </c>
      <c r="G58" s="20" t="s">
        <v>158</v>
      </c>
      <c r="H58" s="47" t="s">
        <v>396</v>
      </c>
      <c r="I58" s="20" t="s">
        <v>401</v>
      </c>
      <c r="J58" s="20" t="s">
        <v>402</v>
      </c>
      <c r="K58" s="20" t="s">
        <v>318</v>
      </c>
      <c r="L58" s="20" t="s">
        <v>318</v>
      </c>
      <c r="M58" s="20" t="s">
        <v>127</v>
      </c>
      <c r="N58" s="20"/>
      <c r="O58" s="20" t="s">
        <v>128</v>
      </c>
      <c r="P58" s="20" t="s">
        <v>162</v>
      </c>
      <c r="Q58" s="21">
        <v>46037</v>
      </c>
      <c r="R58" s="21">
        <v>46037</v>
      </c>
      <c r="S58" s="21">
        <v>46203</v>
      </c>
      <c r="T58" s="22">
        <v>150</v>
      </c>
      <c r="U58" s="20" t="s">
        <v>318</v>
      </c>
      <c r="V58" s="20" t="s">
        <v>134</v>
      </c>
      <c r="W58" s="20" t="s">
        <v>399</v>
      </c>
      <c r="X58" s="28">
        <v>1603000</v>
      </c>
      <c r="Y58" s="28">
        <v>1603000</v>
      </c>
      <c r="Z58" s="23">
        <v>0</v>
      </c>
      <c r="AA58" s="23">
        <v>0</v>
      </c>
      <c r="AB58" s="23">
        <v>0</v>
      </c>
      <c r="AC58" s="22">
        <v>21</v>
      </c>
      <c r="AD58" s="22">
        <v>150</v>
      </c>
      <c r="AE58" s="24">
        <v>0.86</v>
      </c>
      <c r="AF58" s="20" t="s">
        <v>401</v>
      </c>
      <c r="AG58" s="20" t="s">
        <v>403</v>
      </c>
      <c r="AH58" s="20" t="s">
        <v>128</v>
      </c>
      <c r="AI58" s="20" t="s">
        <v>333</v>
      </c>
      <c r="AJ58" s="20" t="s">
        <v>158</v>
      </c>
      <c r="AK58" s="20" t="s">
        <v>127</v>
      </c>
      <c r="AL58" s="20" t="s">
        <v>162</v>
      </c>
      <c r="AM58" s="20" t="s">
        <v>133</v>
      </c>
      <c r="AN58" s="20" t="s">
        <v>134</v>
      </c>
      <c r="AO58" s="20" t="s">
        <v>402</v>
      </c>
      <c r="AP58" s="20" t="s">
        <v>134</v>
      </c>
      <c r="AQ58" s="25" t="s">
        <v>134</v>
      </c>
      <c r="AR58" s="20" t="s">
        <v>117</v>
      </c>
      <c r="AS58" s="25" t="b">
        <v>0</v>
      </c>
      <c r="AT58" s="25" t="b">
        <v>1</v>
      </c>
      <c r="AU58" s="24">
        <v>0.09</v>
      </c>
      <c r="AV58" s="29">
        <v>144270</v>
      </c>
      <c r="AW58" s="20" t="s">
        <v>150</v>
      </c>
      <c r="AX58" s="20" t="s">
        <v>404</v>
      </c>
      <c r="AY58" s="20" t="s">
        <v>405</v>
      </c>
      <c r="BC58" s="44">
        <v>190</v>
      </c>
      <c r="BD58" s="2">
        <v>160</v>
      </c>
      <c r="BE58" s="2">
        <v>140</v>
      </c>
      <c r="BF58" s="2">
        <v>1899</v>
      </c>
      <c r="BG58" s="2">
        <v>1300</v>
      </c>
      <c r="BH58" s="2">
        <v>1900</v>
      </c>
      <c r="BI58" s="43">
        <v>150</v>
      </c>
      <c r="BJ58" s="2">
        <v>180</v>
      </c>
      <c r="BK58" s="2">
        <v>999</v>
      </c>
      <c r="BL58" s="2">
        <v>1090</v>
      </c>
      <c r="BM58" s="2">
        <v>1190</v>
      </c>
      <c r="BN58" s="2">
        <v>18700</v>
      </c>
      <c r="BO58" s="2">
        <v>189000</v>
      </c>
      <c r="BP58" s="2">
        <v>240</v>
      </c>
      <c r="BQ58" s="2">
        <v>260</v>
      </c>
      <c r="CB58" s="2">
        <f t="shared" si="15"/>
        <v>90.48</v>
      </c>
      <c r="CC58" s="2">
        <f t="shared" si="16"/>
        <v>76.19</v>
      </c>
      <c r="CD58" s="2">
        <f t="shared" si="17"/>
        <v>66.67</v>
      </c>
      <c r="CE58" s="2">
        <f t="shared" si="18"/>
        <v>904.29</v>
      </c>
      <c r="CF58" s="2">
        <f t="shared" si="19"/>
        <v>619.04999999999995</v>
      </c>
      <c r="CG58" s="2">
        <f t="shared" si="20"/>
        <v>904.76</v>
      </c>
      <c r="CH58" s="50">
        <f t="shared" si="21"/>
        <v>82.5</v>
      </c>
      <c r="CI58" s="2">
        <f t="shared" si="27"/>
        <v>95</v>
      </c>
      <c r="CJ58" s="2">
        <f t="shared" si="3"/>
        <v>499.5</v>
      </c>
      <c r="CK58" s="2" t="s">
        <v>136</v>
      </c>
      <c r="CL58" s="2" t="s">
        <v>136</v>
      </c>
      <c r="CM58" s="2">
        <f t="shared" si="12"/>
        <v>17000</v>
      </c>
      <c r="CN58" s="2" t="s">
        <v>136</v>
      </c>
      <c r="CO58" s="2">
        <f t="shared" si="23"/>
        <v>132</v>
      </c>
      <c r="CP58" s="2">
        <f t="shared" si="24"/>
        <v>171.6</v>
      </c>
    </row>
    <row r="59" spans="2:94" ht="16">
      <c r="B59" s="2" t="s">
        <v>117</v>
      </c>
      <c r="C59" s="2" t="s">
        <v>118</v>
      </c>
      <c r="D59" s="2">
        <v>1.6</v>
      </c>
      <c r="E59" s="20" t="s">
        <v>318</v>
      </c>
      <c r="F59" s="20" t="s">
        <v>406</v>
      </c>
      <c r="G59" s="20" t="s">
        <v>158</v>
      </c>
      <c r="H59" s="20" t="s">
        <v>407</v>
      </c>
      <c r="I59" s="20" t="s">
        <v>408</v>
      </c>
      <c r="J59" s="20" t="s">
        <v>409</v>
      </c>
      <c r="K59" s="20" t="s">
        <v>318</v>
      </c>
      <c r="L59" s="20" t="s">
        <v>318</v>
      </c>
      <c r="M59" s="20" t="s">
        <v>127</v>
      </c>
      <c r="N59" s="20"/>
      <c r="O59" s="20" t="s">
        <v>244</v>
      </c>
      <c r="P59" s="20" t="s">
        <v>410</v>
      </c>
      <c r="Q59" s="21">
        <v>46149</v>
      </c>
      <c r="R59" s="21">
        <v>46149</v>
      </c>
      <c r="S59" s="21">
        <v>46752</v>
      </c>
      <c r="T59" s="22">
        <v>60</v>
      </c>
      <c r="U59" s="20" t="s">
        <v>318</v>
      </c>
      <c r="V59" s="20" t="s">
        <v>134</v>
      </c>
      <c r="W59" s="20" t="s">
        <v>411</v>
      </c>
      <c r="X59" s="28">
        <v>25000</v>
      </c>
      <c r="Y59" s="28">
        <v>25000</v>
      </c>
      <c r="Z59" s="23">
        <v>0</v>
      </c>
      <c r="AA59" s="23">
        <v>0</v>
      </c>
      <c r="AB59" s="23">
        <v>0</v>
      </c>
      <c r="AC59" s="22">
        <v>9</v>
      </c>
      <c r="AD59" s="22">
        <v>60</v>
      </c>
      <c r="AE59" s="24">
        <v>0.85</v>
      </c>
      <c r="AF59" s="20" t="s">
        <v>408</v>
      </c>
      <c r="AG59" s="20" t="s">
        <v>412</v>
      </c>
      <c r="AH59" s="20" t="s">
        <v>244</v>
      </c>
      <c r="AI59" s="20" t="s">
        <v>413</v>
      </c>
      <c r="AJ59" s="20" t="s">
        <v>158</v>
      </c>
      <c r="AK59" s="20" t="s">
        <v>127</v>
      </c>
      <c r="AL59" s="20" t="s">
        <v>410</v>
      </c>
      <c r="AM59" s="20" t="s">
        <v>133</v>
      </c>
      <c r="AN59" s="20" t="s">
        <v>134</v>
      </c>
      <c r="AO59" s="20" t="s">
        <v>409</v>
      </c>
      <c r="AP59" s="20" t="s">
        <v>134</v>
      </c>
      <c r="AQ59" s="25" t="s">
        <v>134</v>
      </c>
      <c r="AR59" s="20" t="s">
        <v>117</v>
      </c>
      <c r="AS59" s="25" t="b">
        <v>0</v>
      </c>
      <c r="AT59" s="25" t="b">
        <v>1</v>
      </c>
      <c r="AU59" s="24">
        <v>0.3</v>
      </c>
      <c r="AV59" s="29">
        <v>7500</v>
      </c>
      <c r="AW59" s="20" t="s">
        <v>196</v>
      </c>
      <c r="AX59" s="20" t="s">
        <v>351</v>
      </c>
      <c r="AY59" s="20" t="s">
        <v>127</v>
      </c>
      <c r="BC59" s="2">
        <v>80</v>
      </c>
      <c r="BD59" s="2">
        <v>70</v>
      </c>
      <c r="BE59" s="2">
        <v>50</v>
      </c>
      <c r="BF59" s="2">
        <v>899</v>
      </c>
      <c r="BG59" s="2">
        <v>500</v>
      </c>
      <c r="BH59" s="2">
        <v>850</v>
      </c>
      <c r="BI59" s="43">
        <v>60</v>
      </c>
      <c r="BJ59" s="2">
        <v>90</v>
      </c>
      <c r="BK59" s="2">
        <v>499</v>
      </c>
      <c r="BL59" s="2">
        <v>390</v>
      </c>
      <c r="BM59" s="2">
        <v>490</v>
      </c>
      <c r="BN59" s="2">
        <v>8250</v>
      </c>
      <c r="BO59" s="2">
        <v>89000</v>
      </c>
      <c r="BP59" s="2">
        <v>100</v>
      </c>
      <c r="BQ59" s="2">
        <v>120</v>
      </c>
      <c r="CB59" s="2">
        <f t="shared" si="15"/>
        <v>38.1</v>
      </c>
      <c r="CC59" s="2">
        <f t="shared" si="16"/>
        <v>33.33</v>
      </c>
      <c r="CD59" s="2">
        <f t="shared" si="17"/>
        <v>23.81</v>
      </c>
      <c r="CE59" s="2">
        <f t="shared" si="18"/>
        <v>428.1</v>
      </c>
      <c r="CF59" s="2">
        <f t="shared" si="19"/>
        <v>238.1</v>
      </c>
      <c r="CG59" s="2">
        <f t="shared" si="20"/>
        <v>404.76</v>
      </c>
      <c r="CH59" s="50">
        <f t="shared" si="21"/>
        <v>33</v>
      </c>
      <c r="CI59" s="2">
        <f t="shared" si="27"/>
        <v>48</v>
      </c>
      <c r="CJ59" s="2">
        <f t="shared" si="3"/>
        <v>249.5</v>
      </c>
      <c r="CK59" s="2" t="s">
        <v>136</v>
      </c>
      <c r="CL59" s="2" t="s">
        <v>136</v>
      </c>
      <c r="CM59" s="2">
        <f t="shared" si="12"/>
        <v>7499.9999999999991</v>
      </c>
      <c r="CN59" s="2" t="s">
        <v>136</v>
      </c>
      <c r="CO59" s="2">
        <f t="shared" si="23"/>
        <v>55</v>
      </c>
      <c r="CP59" s="2">
        <f t="shared" si="24"/>
        <v>79.2</v>
      </c>
    </row>
    <row r="60" spans="2:94" ht="16">
      <c r="B60" s="2" t="s">
        <v>117</v>
      </c>
      <c r="C60" s="2" t="s">
        <v>118</v>
      </c>
      <c r="D60" s="2">
        <v>1.6</v>
      </c>
      <c r="E60" s="20" t="s">
        <v>318</v>
      </c>
      <c r="F60" s="20" t="s">
        <v>406</v>
      </c>
      <c r="G60" s="20" t="s">
        <v>158</v>
      </c>
      <c r="H60" s="20" t="s">
        <v>414</v>
      </c>
      <c r="I60" s="20" t="s">
        <v>415</v>
      </c>
      <c r="J60" s="20" t="s">
        <v>416</v>
      </c>
      <c r="K60" s="20" t="s">
        <v>318</v>
      </c>
      <c r="L60" s="20" t="s">
        <v>318</v>
      </c>
      <c r="M60" s="20" t="s">
        <v>127</v>
      </c>
      <c r="N60" s="20"/>
      <c r="O60" s="20" t="s">
        <v>128</v>
      </c>
      <c r="P60" s="20" t="s">
        <v>410</v>
      </c>
      <c r="Q60" s="21">
        <v>46023</v>
      </c>
      <c r="R60" s="21">
        <v>46023</v>
      </c>
      <c r="S60" s="21">
        <v>46203</v>
      </c>
      <c r="T60" s="22">
        <v>90</v>
      </c>
      <c r="U60" s="20" t="s">
        <v>318</v>
      </c>
      <c r="V60" s="20" t="s">
        <v>417</v>
      </c>
      <c r="W60" s="20" t="s">
        <v>418</v>
      </c>
      <c r="X60" s="28">
        <v>81000</v>
      </c>
      <c r="Y60" s="28">
        <v>81000</v>
      </c>
      <c r="Z60" s="23">
        <v>0</v>
      </c>
      <c r="AA60" s="23">
        <v>0</v>
      </c>
      <c r="AB60" s="23">
        <v>0</v>
      </c>
      <c r="AC60" s="22">
        <v>17</v>
      </c>
      <c r="AD60" s="22">
        <v>90</v>
      </c>
      <c r="AE60" s="31">
        <v>0.81110000000000004</v>
      </c>
      <c r="AF60" s="20" t="s">
        <v>415</v>
      </c>
      <c r="AG60" s="20" t="s">
        <v>419</v>
      </c>
      <c r="AH60" s="20" t="s">
        <v>128</v>
      </c>
      <c r="AI60" s="20" t="s">
        <v>420</v>
      </c>
      <c r="AJ60" s="20" t="s">
        <v>158</v>
      </c>
      <c r="AK60" s="20" t="s">
        <v>127</v>
      </c>
      <c r="AL60" s="20" t="s">
        <v>410</v>
      </c>
      <c r="AM60" s="20" t="s">
        <v>128</v>
      </c>
      <c r="AN60" s="20" t="s">
        <v>134</v>
      </c>
      <c r="AO60" s="20" t="s">
        <v>416</v>
      </c>
      <c r="AP60" s="20" t="s">
        <v>134</v>
      </c>
      <c r="AQ60" s="25" t="s">
        <v>134</v>
      </c>
      <c r="AR60" s="20" t="s">
        <v>170</v>
      </c>
      <c r="AS60" s="25" t="b">
        <v>0</v>
      </c>
      <c r="AT60" s="25" t="b">
        <v>1</v>
      </c>
      <c r="AU60" s="24">
        <v>0.25</v>
      </c>
      <c r="AV60" s="29">
        <v>20250</v>
      </c>
      <c r="AW60" s="20" t="s">
        <v>150</v>
      </c>
      <c r="AX60" s="20" t="s">
        <v>351</v>
      </c>
      <c r="AY60" s="20" t="s">
        <v>127</v>
      </c>
      <c r="BC60" s="2">
        <v>110</v>
      </c>
      <c r="BD60" s="2">
        <v>100</v>
      </c>
      <c r="BE60" s="2">
        <v>70</v>
      </c>
      <c r="BF60" s="2">
        <v>1299</v>
      </c>
      <c r="BG60" s="2">
        <v>800</v>
      </c>
      <c r="BH60" s="2">
        <v>1200</v>
      </c>
      <c r="BI60" s="43">
        <v>90</v>
      </c>
      <c r="BJ60" s="2">
        <v>120</v>
      </c>
      <c r="BK60" s="2">
        <v>699</v>
      </c>
      <c r="BL60" s="2">
        <v>590</v>
      </c>
      <c r="BM60" s="2">
        <v>690</v>
      </c>
      <c r="BN60" s="2">
        <v>11000</v>
      </c>
      <c r="BO60" s="2">
        <v>129000</v>
      </c>
      <c r="BP60" s="2">
        <v>130</v>
      </c>
      <c r="BQ60" s="2">
        <v>160</v>
      </c>
      <c r="CB60" s="2">
        <f t="shared" si="15"/>
        <v>52.38</v>
      </c>
      <c r="CC60" s="2">
        <f t="shared" si="16"/>
        <v>47.62</v>
      </c>
      <c r="CD60" s="2">
        <f t="shared" si="17"/>
        <v>33.33</v>
      </c>
      <c r="CE60" s="2">
        <f t="shared" si="18"/>
        <v>618.57000000000005</v>
      </c>
      <c r="CF60" s="2">
        <f t="shared" si="19"/>
        <v>380.95</v>
      </c>
      <c r="CG60" s="2">
        <f t="shared" si="20"/>
        <v>571.42999999999995</v>
      </c>
      <c r="CH60" s="50">
        <f t="shared" si="21"/>
        <v>49.5</v>
      </c>
      <c r="CI60" s="2">
        <f t="shared" si="27"/>
        <v>64</v>
      </c>
      <c r="CJ60" s="2">
        <f t="shared" si="3"/>
        <v>349.5</v>
      </c>
      <c r="CK60" s="2" t="s">
        <v>136</v>
      </c>
      <c r="CL60" s="2" t="s">
        <v>136</v>
      </c>
      <c r="CM60" s="2">
        <f t="shared" si="12"/>
        <v>10000</v>
      </c>
      <c r="CN60" s="2" t="s">
        <v>136</v>
      </c>
      <c r="CO60" s="2">
        <f t="shared" si="23"/>
        <v>71.5</v>
      </c>
      <c r="CP60" s="2">
        <f t="shared" si="24"/>
        <v>105.6</v>
      </c>
    </row>
    <row r="61" spans="2:94" ht="16">
      <c r="B61" s="2" t="s">
        <v>117</v>
      </c>
      <c r="C61" s="2" t="s">
        <v>355</v>
      </c>
      <c r="D61" s="2">
        <v>4.0999999999999996</v>
      </c>
      <c r="E61" s="36" t="s">
        <v>318</v>
      </c>
      <c r="F61" s="36" t="s">
        <v>319</v>
      </c>
      <c r="G61" s="36" t="s">
        <v>158</v>
      </c>
      <c r="H61" s="36" t="s">
        <v>396</v>
      </c>
      <c r="I61" s="36" t="s">
        <v>421</v>
      </c>
      <c r="J61" s="36" t="s">
        <v>422</v>
      </c>
      <c r="K61" s="20" t="s">
        <v>318</v>
      </c>
      <c r="L61" s="20" t="s">
        <v>318</v>
      </c>
      <c r="M61" s="36" t="s">
        <v>357</v>
      </c>
      <c r="N61" s="36" t="s">
        <v>423</v>
      </c>
      <c r="O61" s="36" t="s">
        <v>133</v>
      </c>
      <c r="Q61" s="51">
        <v>46023</v>
      </c>
      <c r="T61" s="37">
        <v>150</v>
      </c>
      <c r="BC61" s="44">
        <v>190</v>
      </c>
      <c r="BD61" s="2">
        <v>160</v>
      </c>
      <c r="BE61" s="2">
        <v>140</v>
      </c>
      <c r="BF61" s="2">
        <v>1899</v>
      </c>
      <c r="BG61" s="2">
        <v>1300</v>
      </c>
      <c r="BH61" s="2">
        <v>1900</v>
      </c>
      <c r="BI61" s="43">
        <v>150</v>
      </c>
      <c r="BJ61" s="2">
        <v>180</v>
      </c>
      <c r="BK61" s="2">
        <v>999</v>
      </c>
      <c r="BL61" s="2">
        <v>1090</v>
      </c>
      <c r="BM61" s="2">
        <v>1190</v>
      </c>
      <c r="BN61" s="2">
        <v>18700</v>
      </c>
      <c r="BO61" s="2">
        <v>189000</v>
      </c>
      <c r="BP61" s="2">
        <v>240</v>
      </c>
      <c r="BQ61" s="2">
        <v>260</v>
      </c>
      <c r="CB61" s="2">
        <f t="shared" si="15"/>
        <v>90.48</v>
      </c>
      <c r="CC61" s="2">
        <f t="shared" si="16"/>
        <v>76.19</v>
      </c>
      <c r="CD61" s="2">
        <f t="shared" si="17"/>
        <v>66.67</v>
      </c>
      <c r="CE61" s="2">
        <f t="shared" si="18"/>
        <v>904.29</v>
      </c>
      <c r="CF61" s="2">
        <f t="shared" si="19"/>
        <v>619.04999999999995</v>
      </c>
      <c r="CG61" s="2">
        <f t="shared" si="20"/>
        <v>904.76</v>
      </c>
      <c r="CH61" s="50">
        <f t="shared" si="21"/>
        <v>82.5</v>
      </c>
      <c r="CI61" s="2">
        <f t="shared" si="27"/>
        <v>95</v>
      </c>
      <c r="CJ61" s="2">
        <f t="shared" si="3"/>
        <v>499.5</v>
      </c>
      <c r="CM61" s="2">
        <f t="shared" si="12"/>
        <v>17000</v>
      </c>
      <c r="CO61" s="2">
        <f t="shared" si="23"/>
        <v>132</v>
      </c>
      <c r="CP61" s="2">
        <f t="shared" si="24"/>
        <v>171.6</v>
      </c>
    </row>
    <row r="62" spans="2:94" ht="16">
      <c r="B62" s="2" t="s">
        <v>117</v>
      </c>
      <c r="C62" s="2" t="s">
        <v>355</v>
      </c>
      <c r="D62" s="2">
        <v>4.0999999999999996</v>
      </c>
      <c r="E62" s="36" t="s">
        <v>318</v>
      </c>
      <c r="F62" s="36" t="s">
        <v>329</v>
      </c>
      <c r="G62" s="36" t="s">
        <v>158</v>
      </c>
      <c r="H62" s="36" t="s">
        <v>396</v>
      </c>
      <c r="I62" s="36" t="s">
        <v>424</v>
      </c>
      <c r="J62" s="36" t="s">
        <v>424</v>
      </c>
      <c r="K62" s="20" t="s">
        <v>318</v>
      </c>
      <c r="L62" s="20" t="s">
        <v>318</v>
      </c>
      <c r="M62" s="36" t="s">
        <v>357</v>
      </c>
      <c r="N62" s="36" t="s">
        <v>423</v>
      </c>
      <c r="O62" s="36" t="s">
        <v>133</v>
      </c>
      <c r="Q62" s="51">
        <v>46023</v>
      </c>
      <c r="T62" s="37">
        <v>150</v>
      </c>
      <c r="BC62" s="44">
        <v>190</v>
      </c>
      <c r="BD62" s="2">
        <v>160</v>
      </c>
      <c r="BE62" s="2">
        <v>140</v>
      </c>
      <c r="BF62" s="2">
        <v>1899</v>
      </c>
      <c r="BG62" s="2">
        <v>1300</v>
      </c>
      <c r="BH62" s="2">
        <v>1900</v>
      </c>
      <c r="BI62" s="43">
        <v>150</v>
      </c>
      <c r="BJ62" s="2">
        <v>180</v>
      </c>
      <c r="BK62" s="2">
        <v>999</v>
      </c>
      <c r="BL62" s="2">
        <v>1090</v>
      </c>
      <c r="BM62" s="2">
        <v>1190</v>
      </c>
      <c r="BN62" s="2">
        <v>18700</v>
      </c>
      <c r="BO62" s="2">
        <v>189000</v>
      </c>
      <c r="BP62" s="2">
        <v>240</v>
      </c>
      <c r="BQ62" s="2">
        <v>260</v>
      </c>
      <c r="CB62" s="2">
        <f t="shared" si="15"/>
        <v>90.48</v>
      </c>
      <c r="CC62" s="2">
        <f t="shared" si="16"/>
        <v>76.19</v>
      </c>
      <c r="CD62" s="2">
        <f t="shared" si="17"/>
        <v>66.67</v>
      </c>
      <c r="CE62" s="2">
        <f t="shared" si="18"/>
        <v>904.29</v>
      </c>
      <c r="CF62" s="2">
        <f t="shared" si="19"/>
        <v>619.04999999999995</v>
      </c>
      <c r="CG62" s="2">
        <f t="shared" si="20"/>
        <v>904.76</v>
      </c>
      <c r="CH62" s="50">
        <f t="shared" si="21"/>
        <v>82.5</v>
      </c>
      <c r="CI62" s="2">
        <f t="shared" si="27"/>
        <v>95</v>
      </c>
      <c r="CJ62" s="2">
        <f t="shared" si="3"/>
        <v>499.5</v>
      </c>
      <c r="CM62" s="2">
        <f t="shared" si="12"/>
        <v>17000</v>
      </c>
      <c r="CO62" s="2">
        <f t="shared" si="23"/>
        <v>132</v>
      </c>
      <c r="CP62" s="2">
        <f t="shared" si="24"/>
        <v>171.6</v>
      </c>
    </row>
    <row r="63" spans="2:94" ht="16">
      <c r="B63" s="2" t="s">
        <v>117</v>
      </c>
      <c r="C63" s="2" t="s">
        <v>118</v>
      </c>
      <c r="D63" s="2">
        <v>1.2</v>
      </c>
      <c r="E63" s="20" t="s">
        <v>318</v>
      </c>
      <c r="F63" s="20" t="s">
        <v>319</v>
      </c>
      <c r="G63" s="20" t="s">
        <v>158</v>
      </c>
      <c r="H63" s="47" t="s">
        <v>425</v>
      </c>
      <c r="I63" s="20" t="s">
        <v>426</v>
      </c>
      <c r="J63" s="20" t="s">
        <v>427</v>
      </c>
      <c r="K63" s="20" t="s">
        <v>318</v>
      </c>
      <c r="L63" s="20" t="s">
        <v>318</v>
      </c>
      <c r="M63" s="20" t="s">
        <v>127</v>
      </c>
      <c r="N63" s="20"/>
      <c r="O63" s="20" t="s">
        <v>244</v>
      </c>
      <c r="P63" s="20" t="s">
        <v>162</v>
      </c>
      <c r="Q63" s="21">
        <v>46023</v>
      </c>
      <c r="R63" s="21">
        <v>46023</v>
      </c>
      <c r="S63" s="21">
        <v>46661</v>
      </c>
      <c r="T63" s="22">
        <v>150</v>
      </c>
      <c r="U63" s="20" t="s">
        <v>318</v>
      </c>
      <c r="V63" s="20" t="s">
        <v>134</v>
      </c>
      <c r="W63" s="20" t="s">
        <v>425</v>
      </c>
      <c r="X63" s="28">
        <v>76500</v>
      </c>
      <c r="Y63" s="28">
        <v>76500</v>
      </c>
      <c r="Z63" s="23">
        <v>0</v>
      </c>
      <c r="AA63" s="23">
        <v>0</v>
      </c>
      <c r="AB63" s="23">
        <v>0</v>
      </c>
      <c r="AC63" s="22">
        <v>22</v>
      </c>
      <c r="AD63" s="22">
        <v>150</v>
      </c>
      <c r="AE63" s="31">
        <v>0.85329999999999995</v>
      </c>
      <c r="AF63" s="20" t="s">
        <v>426</v>
      </c>
      <c r="AG63" s="20" t="s">
        <v>428</v>
      </c>
      <c r="AH63" s="20" t="s">
        <v>244</v>
      </c>
      <c r="AI63" s="20" t="s">
        <v>327</v>
      </c>
      <c r="AJ63" s="20" t="s">
        <v>158</v>
      </c>
      <c r="AK63" s="20" t="s">
        <v>127</v>
      </c>
      <c r="AL63" s="20" t="s">
        <v>162</v>
      </c>
      <c r="AM63" s="20" t="s">
        <v>133</v>
      </c>
      <c r="AN63" s="20" t="s">
        <v>134</v>
      </c>
      <c r="AO63" s="20" t="s">
        <v>427</v>
      </c>
      <c r="AP63" s="20" t="s">
        <v>134</v>
      </c>
      <c r="AQ63" s="25" t="s">
        <v>134</v>
      </c>
      <c r="AR63" s="20" t="s">
        <v>117</v>
      </c>
      <c r="AS63" s="25" t="b">
        <v>0</v>
      </c>
      <c r="AT63" s="25" t="b">
        <v>1</v>
      </c>
      <c r="AU63" s="24">
        <v>0.25</v>
      </c>
      <c r="AV63" s="29">
        <v>19125</v>
      </c>
      <c r="AW63" s="20" t="s">
        <v>135</v>
      </c>
      <c r="AX63" s="20" t="s">
        <v>351</v>
      </c>
      <c r="AY63" s="20" t="s">
        <v>127</v>
      </c>
      <c r="BC63" s="44">
        <v>190</v>
      </c>
      <c r="BD63" s="2">
        <v>160</v>
      </c>
      <c r="BE63" s="2">
        <v>140</v>
      </c>
      <c r="BF63" s="2">
        <v>1899</v>
      </c>
      <c r="BG63" s="2">
        <v>1300</v>
      </c>
      <c r="BH63" s="2">
        <v>1900</v>
      </c>
      <c r="BI63" s="43">
        <v>150</v>
      </c>
      <c r="BJ63" s="2">
        <v>180</v>
      </c>
      <c r="BK63" s="2">
        <v>999</v>
      </c>
      <c r="BL63" s="2">
        <v>1090</v>
      </c>
      <c r="BM63" s="2">
        <v>1190</v>
      </c>
      <c r="BN63" s="2">
        <v>18700</v>
      </c>
      <c r="BO63" s="2">
        <v>189000</v>
      </c>
      <c r="BP63" s="2">
        <v>240</v>
      </c>
      <c r="BQ63" s="2">
        <v>260</v>
      </c>
      <c r="CB63" s="2">
        <f t="shared" si="15"/>
        <v>90.48</v>
      </c>
      <c r="CC63" s="2">
        <f t="shared" si="16"/>
        <v>76.19</v>
      </c>
      <c r="CD63" s="2">
        <f t="shared" si="17"/>
        <v>66.67</v>
      </c>
      <c r="CE63" s="2">
        <f t="shared" si="18"/>
        <v>904.29</v>
      </c>
      <c r="CF63" s="2">
        <f t="shared" si="19"/>
        <v>619.04999999999995</v>
      </c>
      <c r="CG63" s="2">
        <f t="shared" si="20"/>
        <v>904.76</v>
      </c>
      <c r="CH63" s="50">
        <f t="shared" si="21"/>
        <v>82.5</v>
      </c>
      <c r="CI63" s="2">
        <f t="shared" si="27"/>
        <v>95</v>
      </c>
      <c r="CJ63" s="2">
        <f t="shared" si="3"/>
        <v>499.5</v>
      </c>
      <c r="CK63" s="2" t="s">
        <v>136</v>
      </c>
      <c r="CL63" s="2" t="s">
        <v>136</v>
      </c>
      <c r="CM63" s="2">
        <f t="shared" si="12"/>
        <v>17000</v>
      </c>
      <c r="CN63" s="2" t="s">
        <v>136</v>
      </c>
      <c r="CO63" s="2">
        <f t="shared" si="23"/>
        <v>132</v>
      </c>
      <c r="CP63" s="2">
        <f t="shared" si="24"/>
        <v>171.6</v>
      </c>
    </row>
    <row r="64" spans="2:94" ht="16">
      <c r="B64" s="2" t="s">
        <v>117</v>
      </c>
      <c r="C64" s="2" t="s">
        <v>118</v>
      </c>
      <c r="D64" s="2">
        <v>1.2</v>
      </c>
      <c r="E64" s="20" t="s">
        <v>318</v>
      </c>
      <c r="F64" s="20" t="s">
        <v>329</v>
      </c>
      <c r="G64" s="20" t="s">
        <v>158</v>
      </c>
      <c r="H64" s="47" t="s">
        <v>425</v>
      </c>
      <c r="I64" s="20" t="s">
        <v>429</v>
      </c>
      <c r="J64" s="20" t="s">
        <v>430</v>
      </c>
      <c r="K64" s="20" t="s">
        <v>318</v>
      </c>
      <c r="L64" s="20" t="s">
        <v>318</v>
      </c>
      <c r="M64" s="20" t="s">
        <v>127</v>
      </c>
      <c r="N64" s="20"/>
      <c r="O64" s="20" t="s">
        <v>244</v>
      </c>
      <c r="P64" s="20" t="s">
        <v>162</v>
      </c>
      <c r="Q64" s="21">
        <v>46023</v>
      </c>
      <c r="R64" s="21">
        <v>46023</v>
      </c>
      <c r="S64" s="21">
        <v>46661</v>
      </c>
      <c r="T64" s="22">
        <v>150</v>
      </c>
      <c r="U64" s="20" t="s">
        <v>318</v>
      </c>
      <c r="V64" s="20" t="s">
        <v>134</v>
      </c>
      <c r="W64" s="20" t="s">
        <v>425</v>
      </c>
      <c r="X64" s="28">
        <v>76500</v>
      </c>
      <c r="Y64" s="28">
        <v>76500</v>
      </c>
      <c r="Z64" s="23">
        <v>0</v>
      </c>
      <c r="AA64" s="23">
        <v>0</v>
      </c>
      <c r="AB64" s="23">
        <v>0</v>
      </c>
      <c r="AC64" s="22">
        <v>22</v>
      </c>
      <c r="AD64" s="22">
        <v>150</v>
      </c>
      <c r="AE64" s="31">
        <v>0.85329999999999995</v>
      </c>
      <c r="AF64" s="20" t="s">
        <v>429</v>
      </c>
      <c r="AG64" s="20" t="s">
        <v>431</v>
      </c>
      <c r="AH64" s="20" t="s">
        <v>244</v>
      </c>
      <c r="AI64" s="20" t="s">
        <v>333</v>
      </c>
      <c r="AJ64" s="20" t="s">
        <v>158</v>
      </c>
      <c r="AK64" s="20" t="s">
        <v>127</v>
      </c>
      <c r="AL64" s="20" t="s">
        <v>162</v>
      </c>
      <c r="AM64" s="20" t="s">
        <v>133</v>
      </c>
      <c r="AN64" s="20" t="s">
        <v>134</v>
      </c>
      <c r="AO64" s="20" t="s">
        <v>430</v>
      </c>
      <c r="AP64" s="20" t="s">
        <v>134</v>
      </c>
      <c r="AQ64" s="25" t="s">
        <v>134</v>
      </c>
      <c r="AR64" s="20" t="s">
        <v>117</v>
      </c>
      <c r="AS64" s="25" t="b">
        <v>0</v>
      </c>
      <c r="AT64" s="25" t="b">
        <v>1</v>
      </c>
      <c r="AU64" s="24">
        <v>0.25</v>
      </c>
      <c r="AV64" s="29">
        <v>19125</v>
      </c>
      <c r="AW64" s="20" t="s">
        <v>135</v>
      </c>
      <c r="AX64" s="20" t="s">
        <v>351</v>
      </c>
      <c r="AY64" s="20" t="s">
        <v>127</v>
      </c>
      <c r="BC64" s="44">
        <v>190</v>
      </c>
      <c r="BD64" s="2">
        <v>160</v>
      </c>
      <c r="BE64" s="2">
        <v>140</v>
      </c>
      <c r="BF64" s="2">
        <v>1899</v>
      </c>
      <c r="BG64" s="2">
        <v>1300</v>
      </c>
      <c r="BH64" s="2">
        <v>1900</v>
      </c>
      <c r="BI64" s="43">
        <v>150</v>
      </c>
      <c r="BJ64" s="2">
        <v>180</v>
      </c>
      <c r="BK64" s="2">
        <v>999</v>
      </c>
      <c r="BL64" s="2">
        <v>1090</v>
      </c>
      <c r="BM64" s="2">
        <v>1190</v>
      </c>
      <c r="BN64" s="2">
        <v>18700</v>
      </c>
      <c r="BO64" s="2">
        <v>189000</v>
      </c>
      <c r="BP64" s="2">
        <v>240</v>
      </c>
      <c r="BQ64" s="2">
        <v>260</v>
      </c>
      <c r="CB64" s="2">
        <f t="shared" si="15"/>
        <v>90.48</v>
      </c>
      <c r="CC64" s="2">
        <f t="shared" si="16"/>
        <v>76.19</v>
      </c>
      <c r="CD64" s="2">
        <f t="shared" si="17"/>
        <v>66.67</v>
      </c>
      <c r="CE64" s="2">
        <f t="shared" si="18"/>
        <v>904.29</v>
      </c>
      <c r="CF64" s="2">
        <f t="shared" si="19"/>
        <v>619.04999999999995</v>
      </c>
      <c r="CG64" s="2">
        <f t="shared" si="20"/>
        <v>904.76</v>
      </c>
      <c r="CH64" s="50">
        <f t="shared" si="21"/>
        <v>82.5</v>
      </c>
      <c r="CI64" s="2">
        <f t="shared" si="27"/>
        <v>95</v>
      </c>
      <c r="CJ64" s="2">
        <f t="shared" si="3"/>
        <v>499.5</v>
      </c>
      <c r="CK64" s="2" t="s">
        <v>136</v>
      </c>
      <c r="CL64" s="2" t="s">
        <v>136</v>
      </c>
      <c r="CM64" s="2">
        <f t="shared" si="12"/>
        <v>17000</v>
      </c>
      <c r="CN64" s="2" t="s">
        <v>136</v>
      </c>
      <c r="CO64" s="2">
        <f t="shared" si="23"/>
        <v>132</v>
      </c>
      <c r="CP64" s="2">
        <f t="shared" si="24"/>
        <v>171.6</v>
      </c>
    </row>
    <row r="65" spans="2:94" ht="16">
      <c r="B65" s="2" t="s">
        <v>117</v>
      </c>
      <c r="C65" s="2" t="s">
        <v>118</v>
      </c>
      <c r="D65" s="2">
        <v>1.3</v>
      </c>
      <c r="E65" s="20" t="s">
        <v>318</v>
      </c>
      <c r="F65" s="20" t="s">
        <v>319</v>
      </c>
      <c r="G65" s="20" t="s">
        <v>320</v>
      </c>
      <c r="H65" s="20" t="s">
        <v>432</v>
      </c>
      <c r="I65" s="20" t="s">
        <v>433</v>
      </c>
      <c r="J65" s="20" t="s">
        <v>434</v>
      </c>
      <c r="K65" s="20" t="s">
        <v>318</v>
      </c>
      <c r="L65" s="20" t="s">
        <v>318</v>
      </c>
      <c r="M65" s="20" t="s">
        <v>127</v>
      </c>
      <c r="N65" s="20"/>
      <c r="O65" s="20" t="s">
        <v>128</v>
      </c>
      <c r="P65" s="20" t="s">
        <v>324</v>
      </c>
      <c r="Q65" s="21">
        <v>46030</v>
      </c>
      <c r="R65" s="21">
        <v>46030</v>
      </c>
      <c r="S65" s="21">
        <v>46203</v>
      </c>
      <c r="T65" s="22">
        <v>150</v>
      </c>
      <c r="U65" s="20" t="s">
        <v>318</v>
      </c>
      <c r="V65" s="20" t="s">
        <v>134</v>
      </c>
      <c r="W65" s="20" t="s">
        <v>432</v>
      </c>
      <c r="X65" s="28">
        <v>388800</v>
      </c>
      <c r="Y65" s="23">
        <v>0</v>
      </c>
      <c r="Z65" s="23">
        <v>0</v>
      </c>
      <c r="AA65" s="23">
        <v>0</v>
      </c>
      <c r="AB65" s="23">
        <v>0</v>
      </c>
      <c r="AC65" s="22">
        <v>24</v>
      </c>
      <c r="AD65" s="22">
        <v>150</v>
      </c>
      <c r="AE65" s="24">
        <v>0.84</v>
      </c>
      <c r="AF65" s="20" t="s">
        <v>433</v>
      </c>
      <c r="AG65" s="20" t="s">
        <v>435</v>
      </c>
      <c r="AH65" s="20" t="s">
        <v>128</v>
      </c>
      <c r="AI65" s="20" t="s">
        <v>327</v>
      </c>
      <c r="AJ65" s="20" t="s">
        <v>320</v>
      </c>
      <c r="AK65" s="20" t="s">
        <v>127</v>
      </c>
      <c r="AL65" s="20" t="s">
        <v>324</v>
      </c>
      <c r="AM65" s="20" t="s">
        <v>133</v>
      </c>
      <c r="AN65" s="20" t="s">
        <v>134</v>
      </c>
      <c r="AO65" s="20" t="s">
        <v>434</v>
      </c>
      <c r="AP65" s="20" t="s">
        <v>134</v>
      </c>
      <c r="AQ65" s="25" t="s">
        <v>134</v>
      </c>
      <c r="AR65" s="20" t="s">
        <v>117</v>
      </c>
      <c r="AS65" s="25" t="b">
        <v>0</v>
      </c>
      <c r="AT65" s="25" t="b">
        <v>1</v>
      </c>
      <c r="AU65" s="24">
        <v>0.15</v>
      </c>
      <c r="AV65" s="29">
        <v>58320</v>
      </c>
      <c r="AW65" s="20" t="s">
        <v>150</v>
      </c>
      <c r="AX65" s="20" t="s">
        <v>436</v>
      </c>
      <c r="AY65" s="20" t="s">
        <v>341</v>
      </c>
      <c r="BC65" s="2">
        <v>200</v>
      </c>
      <c r="BD65" s="2">
        <v>160</v>
      </c>
      <c r="BE65" s="2">
        <v>140</v>
      </c>
      <c r="BF65" s="2">
        <v>1899</v>
      </c>
      <c r="BG65" s="2">
        <v>1300</v>
      </c>
      <c r="BH65" s="2">
        <v>1900</v>
      </c>
      <c r="BI65" s="43">
        <v>150</v>
      </c>
      <c r="BJ65" s="2">
        <v>190</v>
      </c>
      <c r="BK65" s="2">
        <v>1099</v>
      </c>
      <c r="BL65" s="2">
        <v>1190</v>
      </c>
      <c r="BM65" s="2">
        <v>1290</v>
      </c>
      <c r="BN65" s="2">
        <v>20900</v>
      </c>
      <c r="BO65" s="2">
        <v>189000</v>
      </c>
      <c r="BP65" s="2">
        <v>250</v>
      </c>
      <c r="BQ65" s="2">
        <v>270</v>
      </c>
      <c r="CB65" s="2">
        <f t="shared" si="15"/>
        <v>95.24</v>
      </c>
      <c r="CC65" s="2">
        <f t="shared" si="16"/>
        <v>76.19</v>
      </c>
      <c r="CD65" s="2">
        <f t="shared" si="17"/>
        <v>66.67</v>
      </c>
      <c r="CE65" s="2">
        <f t="shared" si="18"/>
        <v>904.29</v>
      </c>
      <c r="CF65" s="2">
        <f t="shared" si="19"/>
        <v>619.04999999999995</v>
      </c>
      <c r="CG65" s="2">
        <f t="shared" si="20"/>
        <v>904.76</v>
      </c>
      <c r="CH65" s="50">
        <f t="shared" si="21"/>
        <v>82.5</v>
      </c>
      <c r="CI65" s="2">
        <f t="shared" si="27"/>
        <v>101</v>
      </c>
      <c r="CJ65" s="2">
        <f t="shared" si="3"/>
        <v>549.5</v>
      </c>
      <c r="CK65" s="2" t="s">
        <v>136</v>
      </c>
      <c r="CL65" s="2" t="s">
        <v>136</v>
      </c>
      <c r="CM65" s="2">
        <f t="shared" si="12"/>
        <v>19000</v>
      </c>
      <c r="CN65" s="2" t="s">
        <v>136</v>
      </c>
      <c r="CO65" s="2">
        <f t="shared" si="23"/>
        <v>137.5</v>
      </c>
      <c r="CP65" s="2">
        <f t="shared" si="24"/>
        <v>178.2</v>
      </c>
    </row>
    <row r="66" spans="2:94" ht="16">
      <c r="B66" s="2" t="s">
        <v>117</v>
      </c>
      <c r="C66" s="2" t="s">
        <v>118</v>
      </c>
      <c r="D66" s="2">
        <v>1.3</v>
      </c>
      <c r="E66" s="20" t="s">
        <v>318</v>
      </c>
      <c r="F66" s="20" t="s">
        <v>329</v>
      </c>
      <c r="G66" s="20" t="s">
        <v>320</v>
      </c>
      <c r="H66" s="20" t="s">
        <v>432</v>
      </c>
      <c r="I66" s="20" t="s">
        <v>437</v>
      </c>
      <c r="J66" s="20" t="s">
        <v>438</v>
      </c>
      <c r="K66" s="20" t="s">
        <v>318</v>
      </c>
      <c r="L66" s="20" t="s">
        <v>318</v>
      </c>
      <c r="M66" s="20" t="s">
        <v>127</v>
      </c>
      <c r="N66" s="20"/>
      <c r="O66" s="20" t="s">
        <v>128</v>
      </c>
      <c r="P66" s="20" t="s">
        <v>324</v>
      </c>
      <c r="Q66" s="21">
        <v>46023</v>
      </c>
      <c r="R66" s="21">
        <v>46023</v>
      </c>
      <c r="S66" s="21">
        <v>46203</v>
      </c>
      <c r="T66" s="22">
        <v>150</v>
      </c>
      <c r="U66" s="20" t="s">
        <v>318</v>
      </c>
      <c r="V66" s="20" t="s">
        <v>134</v>
      </c>
      <c r="W66" s="20" t="s">
        <v>432</v>
      </c>
      <c r="X66" s="28">
        <v>475200</v>
      </c>
      <c r="Y66" s="23">
        <v>0</v>
      </c>
      <c r="Z66" s="23">
        <v>0</v>
      </c>
      <c r="AA66" s="23">
        <v>0</v>
      </c>
      <c r="AB66" s="23">
        <v>0</v>
      </c>
      <c r="AC66" s="22">
        <v>24</v>
      </c>
      <c r="AD66" s="22">
        <v>150</v>
      </c>
      <c r="AE66" s="24">
        <v>0.84</v>
      </c>
      <c r="AF66" s="20" t="s">
        <v>437</v>
      </c>
      <c r="AG66" s="20" t="s">
        <v>439</v>
      </c>
      <c r="AH66" s="20" t="s">
        <v>128</v>
      </c>
      <c r="AI66" s="20" t="s">
        <v>333</v>
      </c>
      <c r="AJ66" s="20" t="s">
        <v>320</v>
      </c>
      <c r="AK66" s="20" t="s">
        <v>127</v>
      </c>
      <c r="AL66" s="20" t="s">
        <v>324</v>
      </c>
      <c r="AM66" s="20" t="s">
        <v>128</v>
      </c>
      <c r="AN66" s="20" t="s">
        <v>134</v>
      </c>
      <c r="AO66" s="20" t="s">
        <v>438</v>
      </c>
      <c r="AP66" s="20" t="s">
        <v>134</v>
      </c>
      <c r="AQ66" s="25" t="s">
        <v>134</v>
      </c>
      <c r="AR66" s="20" t="s">
        <v>170</v>
      </c>
      <c r="AS66" s="25" t="b">
        <v>0</v>
      </c>
      <c r="AT66" s="25" t="b">
        <v>1</v>
      </c>
      <c r="AU66" s="24">
        <v>0.1</v>
      </c>
      <c r="AV66" s="29">
        <v>47520</v>
      </c>
      <c r="AW66" s="20" t="s">
        <v>150</v>
      </c>
      <c r="AX66" s="20" t="s">
        <v>436</v>
      </c>
      <c r="AY66" s="20" t="s">
        <v>341</v>
      </c>
      <c r="BC66" s="2">
        <v>200</v>
      </c>
      <c r="BD66" s="2">
        <v>160</v>
      </c>
      <c r="BE66" s="2">
        <v>140</v>
      </c>
      <c r="BF66" s="2">
        <v>1899</v>
      </c>
      <c r="BG66" s="2">
        <v>1300</v>
      </c>
      <c r="BH66" s="2">
        <v>1900</v>
      </c>
      <c r="BI66" s="43">
        <v>150</v>
      </c>
      <c r="BJ66" s="2">
        <v>190</v>
      </c>
      <c r="BK66" s="2">
        <v>1099</v>
      </c>
      <c r="BL66" s="2">
        <v>1190</v>
      </c>
      <c r="BM66" s="2">
        <v>1290</v>
      </c>
      <c r="BN66" s="2">
        <v>20900</v>
      </c>
      <c r="BO66" s="2">
        <v>189000</v>
      </c>
      <c r="BP66" s="2">
        <v>250</v>
      </c>
      <c r="BQ66" s="2">
        <v>270</v>
      </c>
      <c r="CB66" s="2">
        <f t="shared" si="15"/>
        <v>95.24</v>
      </c>
      <c r="CC66" s="2">
        <f t="shared" si="16"/>
        <v>76.19</v>
      </c>
      <c r="CD66" s="2">
        <f t="shared" si="17"/>
        <v>66.67</v>
      </c>
      <c r="CE66" s="2">
        <f t="shared" si="18"/>
        <v>904.29</v>
      </c>
      <c r="CF66" s="2">
        <f t="shared" si="19"/>
        <v>619.04999999999995</v>
      </c>
      <c r="CG66" s="2">
        <f t="shared" si="20"/>
        <v>904.76</v>
      </c>
      <c r="CH66" s="50">
        <f t="shared" si="21"/>
        <v>82.5</v>
      </c>
      <c r="CI66" s="2">
        <f t="shared" si="27"/>
        <v>101</v>
      </c>
      <c r="CJ66" s="2">
        <f t="shared" si="3"/>
        <v>549.5</v>
      </c>
      <c r="CK66" s="2" t="s">
        <v>136</v>
      </c>
      <c r="CL66" s="2" t="s">
        <v>136</v>
      </c>
      <c r="CM66" s="2">
        <f t="shared" si="12"/>
        <v>19000</v>
      </c>
      <c r="CN66" s="2" t="s">
        <v>136</v>
      </c>
      <c r="CO66" s="2">
        <f t="shared" si="23"/>
        <v>137.5</v>
      </c>
      <c r="CP66" s="2">
        <f t="shared" si="24"/>
        <v>178.2</v>
      </c>
    </row>
    <row r="67" spans="2:94" ht="16">
      <c r="B67" s="2" t="s">
        <v>117</v>
      </c>
      <c r="C67" s="2" t="s">
        <v>355</v>
      </c>
      <c r="D67" s="2">
        <v>4.0999999999999996</v>
      </c>
      <c r="E67" s="20" t="s">
        <v>318</v>
      </c>
      <c r="F67" s="20" t="s">
        <v>319</v>
      </c>
      <c r="G67" s="20" t="s">
        <v>320</v>
      </c>
      <c r="H67" s="20" t="s">
        <v>432</v>
      </c>
      <c r="I67" s="20" t="s">
        <v>440</v>
      </c>
      <c r="J67" s="20" t="s">
        <v>441</v>
      </c>
      <c r="K67" s="20" t="s">
        <v>318</v>
      </c>
      <c r="L67" s="20" t="s">
        <v>318</v>
      </c>
      <c r="M67" s="20" t="s">
        <v>357</v>
      </c>
      <c r="N67" s="20" t="s">
        <v>442</v>
      </c>
      <c r="O67" s="20" t="s">
        <v>374</v>
      </c>
      <c r="P67" s="20" t="s">
        <v>134</v>
      </c>
      <c r="Q67" s="51">
        <v>46023</v>
      </c>
      <c r="T67" s="52">
        <v>150</v>
      </c>
      <c r="BC67" s="2">
        <v>200</v>
      </c>
      <c r="BD67" s="2">
        <v>160</v>
      </c>
      <c r="BE67" s="2">
        <v>140</v>
      </c>
      <c r="BF67" s="2">
        <v>1899</v>
      </c>
      <c r="BG67" s="2">
        <v>1300</v>
      </c>
      <c r="BH67" s="2">
        <v>1900</v>
      </c>
      <c r="BI67" s="56">
        <f>T67</f>
        <v>150</v>
      </c>
      <c r="BJ67" s="2">
        <v>190</v>
      </c>
      <c r="BK67" s="2">
        <v>1099</v>
      </c>
      <c r="BL67" s="2">
        <v>1190</v>
      </c>
      <c r="BM67" s="2">
        <v>1290</v>
      </c>
      <c r="BN67" s="2">
        <v>20900</v>
      </c>
      <c r="BO67" s="2">
        <v>189000</v>
      </c>
      <c r="BP67" s="2">
        <v>250</v>
      </c>
      <c r="BQ67" s="2">
        <v>270</v>
      </c>
      <c r="CB67" s="2">
        <f t="shared" si="15"/>
        <v>95.24</v>
      </c>
      <c r="CC67" s="2">
        <f t="shared" si="16"/>
        <v>76.19</v>
      </c>
      <c r="CD67" s="2">
        <f t="shared" si="17"/>
        <v>66.67</v>
      </c>
      <c r="CE67" s="2">
        <f t="shared" si="18"/>
        <v>904.29</v>
      </c>
      <c r="CF67" s="2">
        <f t="shared" si="19"/>
        <v>619.04999999999995</v>
      </c>
      <c r="CG67" s="2">
        <f t="shared" si="20"/>
        <v>904.76</v>
      </c>
      <c r="CH67" s="57">
        <f t="shared" si="21"/>
        <v>82.5</v>
      </c>
      <c r="CI67" s="2">
        <f>ROUND(BJ67*0.5,0.5)</f>
        <v>95</v>
      </c>
      <c r="CJ67" s="2">
        <f t="shared" si="3"/>
        <v>549.5</v>
      </c>
      <c r="CK67" s="2" t="s">
        <v>136</v>
      </c>
      <c r="CL67" s="2" t="s">
        <v>136</v>
      </c>
      <c r="CM67" s="2">
        <f t="shared" si="12"/>
        <v>19000</v>
      </c>
      <c r="CN67" s="2" t="s">
        <v>136</v>
      </c>
      <c r="CO67" s="2">
        <f t="shared" si="23"/>
        <v>137.5</v>
      </c>
      <c r="CP67" s="2">
        <f t="shared" si="24"/>
        <v>178.2</v>
      </c>
    </row>
    <row r="68" spans="2:94" ht="16">
      <c r="B68" s="2" t="s">
        <v>117</v>
      </c>
      <c r="C68" s="2" t="s">
        <v>355</v>
      </c>
      <c r="D68" s="2">
        <v>4.0999999999999996</v>
      </c>
      <c r="E68" s="20" t="s">
        <v>318</v>
      </c>
      <c r="F68" s="20" t="s">
        <v>329</v>
      </c>
      <c r="G68" s="20" t="s">
        <v>320</v>
      </c>
      <c r="H68" s="20" t="s">
        <v>432</v>
      </c>
      <c r="I68" s="20" t="s">
        <v>443</v>
      </c>
      <c r="J68" s="20" t="s">
        <v>444</v>
      </c>
      <c r="K68" s="20" t="s">
        <v>318</v>
      </c>
      <c r="L68" s="20" t="s">
        <v>318</v>
      </c>
      <c r="M68" s="20" t="s">
        <v>357</v>
      </c>
      <c r="N68" s="20" t="s">
        <v>442</v>
      </c>
      <c r="O68" s="20" t="s">
        <v>374</v>
      </c>
      <c r="P68" s="20" t="s">
        <v>134</v>
      </c>
      <c r="Q68" s="51">
        <v>46023</v>
      </c>
      <c r="T68" s="52">
        <v>150</v>
      </c>
      <c r="BC68" s="2">
        <v>200</v>
      </c>
      <c r="BD68" s="2">
        <v>160</v>
      </c>
      <c r="BE68" s="2">
        <v>140</v>
      </c>
      <c r="BF68" s="2">
        <v>1899</v>
      </c>
      <c r="BG68" s="2">
        <v>1300</v>
      </c>
      <c r="BH68" s="2">
        <v>1900</v>
      </c>
      <c r="BI68" s="56">
        <f>T68</f>
        <v>150</v>
      </c>
      <c r="BJ68" s="2">
        <v>190</v>
      </c>
      <c r="BK68" s="2">
        <v>1099</v>
      </c>
      <c r="BL68" s="2">
        <v>1190</v>
      </c>
      <c r="BM68" s="2">
        <v>1290</v>
      </c>
      <c r="BN68" s="2">
        <v>20900</v>
      </c>
      <c r="BO68" s="2">
        <v>189000</v>
      </c>
      <c r="BP68" s="2">
        <v>250</v>
      </c>
      <c r="BQ68" s="2">
        <v>270</v>
      </c>
      <c r="CB68" s="2">
        <f t="shared" si="15"/>
        <v>95.24</v>
      </c>
      <c r="CC68" s="2">
        <f t="shared" si="16"/>
        <v>76.19</v>
      </c>
      <c r="CD68" s="2">
        <f t="shared" si="17"/>
        <v>66.67</v>
      </c>
      <c r="CE68" s="2">
        <f t="shared" si="18"/>
        <v>904.29</v>
      </c>
      <c r="CF68" s="2">
        <f t="shared" si="19"/>
        <v>619.04999999999995</v>
      </c>
      <c r="CG68" s="2">
        <f t="shared" si="20"/>
        <v>904.76</v>
      </c>
      <c r="CH68" s="57">
        <f t="shared" si="21"/>
        <v>82.5</v>
      </c>
      <c r="CI68" s="2">
        <f>ROUND(BJ68*0.5,0.5)</f>
        <v>95</v>
      </c>
      <c r="CJ68" s="2">
        <f t="shared" si="3"/>
        <v>549.5</v>
      </c>
      <c r="CK68" s="2" t="s">
        <v>136</v>
      </c>
      <c r="CL68" s="2" t="s">
        <v>136</v>
      </c>
      <c r="CM68" s="2">
        <f t="shared" si="12"/>
        <v>19000</v>
      </c>
      <c r="CN68" s="2" t="s">
        <v>136</v>
      </c>
      <c r="CO68" s="2">
        <f t="shared" si="23"/>
        <v>137.5</v>
      </c>
      <c r="CP68" s="2">
        <f t="shared" si="24"/>
        <v>178.2</v>
      </c>
    </row>
    <row r="69" spans="2:94" ht="16">
      <c r="B69" s="2" t="s">
        <v>117</v>
      </c>
      <c r="C69" s="2" t="s">
        <v>355</v>
      </c>
      <c r="D69" s="2">
        <v>4.0999999999999996</v>
      </c>
      <c r="E69" s="36" t="s">
        <v>318</v>
      </c>
      <c r="F69" s="36" t="s">
        <v>319</v>
      </c>
      <c r="G69" s="36" t="s">
        <v>320</v>
      </c>
      <c r="H69" s="36" t="s">
        <v>432</v>
      </c>
      <c r="I69" s="36" t="s">
        <v>445</v>
      </c>
      <c r="J69" s="36" t="s">
        <v>446</v>
      </c>
      <c r="K69" s="20" t="s">
        <v>318</v>
      </c>
      <c r="L69" s="20" t="s">
        <v>318</v>
      </c>
      <c r="M69" s="36" t="s">
        <v>357</v>
      </c>
      <c r="N69" s="36" t="s">
        <v>358</v>
      </c>
      <c r="O69" s="36" t="s">
        <v>133</v>
      </c>
      <c r="Q69" s="51">
        <v>46023</v>
      </c>
      <c r="T69" s="37">
        <v>150</v>
      </c>
      <c r="BC69" s="2">
        <v>200</v>
      </c>
      <c r="BD69" s="2">
        <v>160</v>
      </c>
      <c r="BE69" s="2">
        <v>140</v>
      </c>
      <c r="BF69" s="2">
        <v>1899</v>
      </c>
      <c r="BG69" s="2">
        <v>1300</v>
      </c>
      <c r="BH69" s="2">
        <v>1900</v>
      </c>
      <c r="BI69" s="56">
        <f>T69</f>
        <v>150</v>
      </c>
      <c r="BJ69" s="2">
        <v>190</v>
      </c>
      <c r="BK69" s="2">
        <v>1099</v>
      </c>
      <c r="BL69" s="2">
        <v>1190</v>
      </c>
      <c r="BM69" s="2">
        <v>1290</v>
      </c>
      <c r="BN69" s="2">
        <v>20900</v>
      </c>
      <c r="BO69" s="2">
        <v>189000</v>
      </c>
      <c r="BP69" s="2">
        <v>250</v>
      </c>
      <c r="BQ69" s="2">
        <v>270</v>
      </c>
      <c r="CB69" s="2">
        <f t="shared" si="15"/>
        <v>95.24</v>
      </c>
      <c r="CC69" s="2">
        <f t="shared" si="16"/>
        <v>76.19</v>
      </c>
      <c r="CD69" s="2">
        <f t="shared" si="17"/>
        <v>66.67</v>
      </c>
      <c r="CE69" s="2">
        <f t="shared" si="18"/>
        <v>904.29</v>
      </c>
      <c r="CF69" s="2">
        <f t="shared" si="19"/>
        <v>619.04999999999995</v>
      </c>
      <c r="CG69" s="2">
        <f t="shared" si="20"/>
        <v>904.76</v>
      </c>
      <c r="CH69" s="57">
        <f t="shared" si="21"/>
        <v>82.5</v>
      </c>
      <c r="CI69" s="2">
        <f>ROUND(BJ69*0.5,0.5)</f>
        <v>95</v>
      </c>
      <c r="CJ69" s="2">
        <f t="shared" si="3"/>
        <v>549.5</v>
      </c>
      <c r="CK69" s="2" t="s">
        <v>136</v>
      </c>
      <c r="CL69" s="2" t="s">
        <v>136</v>
      </c>
      <c r="CM69" s="2">
        <f t="shared" si="12"/>
        <v>19000</v>
      </c>
      <c r="CN69" s="2" t="s">
        <v>136</v>
      </c>
      <c r="CO69" s="2">
        <f t="shared" si="23"/>
        <v>137.5</v>
      </c>
      <c r="CP69" s="2">
        <f t="shared" si="24"/>
        <v>178.2</v>
      </c>
    </row>
    <row r="70" spans="2:94" ht="16">
      <c r="B70" s="2" t="s">
        <v>117</v>
      </c>
      <c r="C70" s="2" t="s">
        <v>355</v>
      </c>
      <c r="D70" s="2">
        <v>4.0999999999999996</v>
      </c>
      <c r="E70" s="36" t="s">
        <v>318</v>
      </c>
      <c r="F70" s="36" t="s">
        <v>329</v>
      </c>
      <c r="G70" s="36" t="s">
        <v>320</v>
      </c>
      <c r="H70" s="36" t="s">
        <v>432</v>
      </c>
      <c r="I70" s="36" t="s">
        <v>447</v>
      </c>
      <c r="J70" s="36" t="s">
        <v>448</v>
      </c>
      <c r="K70" s="20" t="s">
        <v>318</v>
      </c>
      <c r="L70" s="20" t="s">
        <v>318</v>
      </c>
      <c r="M70" s="36" t="s">
        <v>357</v>
      </c>
      <c r="N70" s="36" t="s">
        <v>358</v>
      </c>
      <c r="O70" s="36" t="s">
        <v>133</v>
      </c>
      <c r="Q70" s="51">
        <v>46023</v>
      </c>
      <c r="T70" s="37">
        <v>150</v>
      </c>
      <c r="BC70" s="2">
        <v>200</v>
      </c>
      <c r="BD70" s="2">
        <v>160</v>
      </c>
      <c r="BE70" s="2">
        <v>140</v>
      </c>
      <c r="BF70" s="2">
        <v>1899</v>
      </c>
      <c r="BG70" s="2">
        <v>1300</v>
      </c>
      <c r="BH70" s="2">
        <v>1900</v>
      </c>
      <c r="BI70" s="56">
        <f>T70</f>
        <v>150</v>
      </c>
      <c r="BJ70" s="2">
        <v>190</v>
      </c>
      <c r="BK70" s="2">
        <v>1099</v>
      </c>
      <c r="BL70" s="2">
        <v>1190</v>
      </c>
      <c r="BM70" s="2">
        <v>1290</v>
      </c>
      <c r="BN70" s="2">
        <v>20900</v>
      </c>
      <c r="BO70" s="2">
        <v>189000</v>
      </c>
      <c r="BP70" s="2">
        <v>250</v>
      </c>
      <c r="BQ70" s="2">
        <v>270</v>
      </c>
      <c r="CB70" s="2">
        <f t="shared" si="15"/>
        <v>95.24</v>
      </c>
      <c r="CC70" s="2">
        <f t="shared" si="16"/>
        <v>76.19</v>
      </c>
      <c r="CD70" s="2">
        <f t="shared" si="17"/>
        <v>66.67</v>
      </c>
      <c r="CE70" s="2">
        <f t="shared" si="18"/>
        <v>904.29</v>
      </c>
      <c r="CF70" s="2">
        <f t="shared" si="19"/>
        <v>619.04999999999995</v>
      </c>
      <c r="CG70" s="2">
        <f t="shared" si="20"/>
        <v>904.76</v>
      </c>
      <c r="CH70" s="57">
        <f t="shared" si="21"/>
        <v>82.5</v>
      </c>
      <c r="CI70" s="2">
        <f>ROUND(BJ70*0.5,0.5)</f>
        <v>95</v>
      </c>
      <c r="CJ70" s="2">
        <f t="shared" si="3"/>
        <v>549.5</v>
      </c>
      <c r="CK70" s="2" t="s">
        <v>136</v>
      </c>
      <c r="CL70" s="2" t="s">
        <v>136</v>
      </c>
      <c r="CM70" s="2">
        <f t="shared" si="12"/>
        <v>19000</v>
      </c>
      <c r="CN70" s="2" t="s">
        <v>136</v>
      </c>
      <c r="CO70" s="2">
        <f t="shared" si="23"/>
        <v>137.5</v>
      </c>
      <c r="CP70" s="2">
        <f t="shared" si="24"/>
        <v>178.2</v>
      </c>
    </row>
    <row r="71" spans="2:94" ht="16">
      <c r="B71" s="2" t="s">
        <v>117</v>
      </c>
      <c r="C71" s="2" t="s">
        <v>118</v>
      </c>
      <c r="D71" s="2">
        <v>1.3</v>
      </c>
      <c r="E71" s="20" t="s">
        <v>318</v>
      </c>
      <c r="F71" s="20" t="s">
        <v>319</v>
      </c>
      <c r="G71" s="20" t="s">
        <v>320</v>
      </c>
      <c r="H71" s="20" t="s">
        <v>449</v>
      </c>
      <c r="I71" s="20" t="s">
        <v>450</v>
      </c>
      <c r="J71" s="20" t="s">
        <v>451</v>
      </c>
      <c r="K71" s="20" t="s">
        <v>318</v>
      </c>
      <c r="L71" s="20" t="s">
        <v>318</v>
      </c>
      <c r="M71" s="20" t="s">
        <v>127</v>
      </c>
      <c r="N71" s="20"/>
      <c r="O71" s="20" t="s">
        <v>128</v>
      </c>
      <c r="P71" s="20" t="s">
        <v>452</v>
      </c>
      <c r="Q71" s="21">
        <v>46119</v>
      </c>
      <c r="R71" s="21">
        <v>46119</v>
      </c>
      <c r="S71" s="21">
        <v>46203</v>
      </c>
      <c r="T71" s="22">
        <v>150</v>
      </c>
      <c r="U71" s="20" t="s">
        <v>318</v>
      </c>
      <c r="V71" s="20" t="s">
        <v>134</v>
      </c>
      <c r="W71" s="20" t="s">
        <v>449</v>
      </c>
      <c r="X71" s="28">
        <v>61200</v>
      </c>
      <c r="Y71" s="23">
        <v>0</v>
      </c>
      <c r="Z71" s="23">
        <v>0</v>
      </c>
      <c r="AA71" s="23">
        <v>0</v>
      </c>
      <c r="AB71" s="23">
        <v>0</v>
      </c>
      <c r="AC71" s="22">
        <v>24</v>
      </c>
      <c r="AD71" s="22">
        <v>150</v>
      </c>
      <c r="AE71" s="24">
        <v>0.84</v>
      </c>
      <c r="AF71" s="20" t="s">
        <v>450</v>
      </c>
      <c r="AG71" s="20" t="s">
        <v>453</v>
      </c>
      <c r="AH71" s="20" t="s">
        <v>128</v>
      </c>
      <c r="AI71" s="20" t="s">
        <v>327</v>
      </c>
      <c r="AJ71" s="20" t="s">
        <v>320</v>
      </c>
      <c r="AK71" s="20" t="s">
        <v>127</v>
      </c>
      <c r="AL71" s="20" t="s">
        <v>452</v>
      </c>
      <c r="AM71" s="20" t="s">
        <v>133</v>
      </c>
      <c r="AN71" s="20" t="s">
        <v>134</v>
      </c>
      <c r="AO71" s="20" t="s">
        <v>451</v>
      </c>
      <c r="AP71" s="20" t="s">
        <v>134</v>
      </c>
      <c r="AQ71" s="25" t="s">
        <v>134</v>
      </c>
      <c r="AR71" s="20" t="s">
        <v>117</v>
      </c>
      <c r="AS71" s="25" t="b">
        <v>0</v>
      </c>
      <c r="AT71" s="25" t="b">
        <v>1</v>
      </c>
      <c r="AU71" s="24">
        <v>0.1</v>
      </c>
      <c r="AV71" s="29">
        <v>6120</v>
      </c>
      <c r="AW71" s="20" t="s">
        <v>150</v>
      </c>
      <c r="AX71" s="20" t="s">
        <v>454</v>
      </c>
      <c r="AY71" s="20" t="s">
        <v>341</v>
      </c>
      <c r="BC71" s="2">
        <v>200</v>
      </c>
      <c r="BD71" s="2">
        <v>160</v>
      </c>
      <c r="BE71" s="2">
        <v>140</v>
      </c>
      <c r="BF71" s="2">
        <v>1899</v>
      </c>
      <c r="BG71" s="2">
        <v>1300</v>
      </c>
      <c r="BH71" s="2">
        <v>1900</v>
      </c>
      <c r="BI71" s="43">
        <v>150</v>
      </c>
      <c r="BJ71" s="2">
        <v>190</v>
      </c>
      <c r="BK71" s="2">
        <v>1099</v>
      </c>
      <c r="BL71" s="2">
        <v>1190</v>
      </c>
      <c r="BM71" s="2">
        <v>1290</v>
      </c>
      <c r="BN71" s="2">
        <v>20900</v>
      </c>
      <c r="BO71" s="2">
        <v>189000</v>
      </c>
      <c r="BP71" s="2">
        <v>250</v>
      </c>
      <c r="BQ71" s="2">
        <v>270</v>
      </c>
      <c r="CB71" s="2">
        <f t="shared" si="15"/>
        <v>95.24</v>
      </c>
      <c r="CC71" s="2">
        <f t="shared" si="16"/>
        <v>76.19</v>
      </c>
      <c r="CD71" s="2">
        <f t="shared" si="17"/>
        <v>66.67</v>
      </c>
      <c r="CE71" s="2">
        <f t="shared" si="18"/>
        <v>904.29</v>
      </c>
      <c r="CF71" s="2">
        <f t="shared" si="19"/>
        <v>619.04999999999995</v>
      </c>
      <c r="CG71" s="2">
        <f t="shared" si="20"/>
        <v>904.76</v>
      </c>
      <c r="CH71" s="50">
        <f t="shared" si="21"/>
        <v>82.5</v>
      </c>
      <c r="CI71" s="2">
        <f t="shared" ref="CI71:CI86" si="28">ROUND(BJ71*0.53,0.5)</f>
        <v>101</v>
      </c>
      <c r="CJ71" s="2">
        <f t="shared" si="3"/>
        <v>549.5</v>
      </c>
      <c r="CK71" s="2" t="s">
        <v>136</v>
      </c>
      <c r="CL71" s="2" t="s">
        <v>136</v>
      </c>
      <c r="CM71" s="2">
        <f t="shared" si="12"/>
        <v>19000</v>
      </c>
      <c r="CN71" s="2" t="s">
        <v>136</v>
      </c>
      <c r="CO71" s="2">
        <f t="shared" si="23"/>
        <v>137.5</v>
      </c>
      <c r="CP71" s="2">
        <f t="shared" si="24"/>
        <v>178.2</v>
      </c>
    </row>
    <row r="72" spans="2:94" ht="16">
      <c r="B72" s="2" t="s">
        <v>117</v>
      </c>
      <c r="C72" s="2" t="s">
        <v>118</v>
      </c>
      <c r="D72" s="2">
        <v>1.3</v>
      </c>
      <c r="E72" s="20" t="s">
        <v>318</v>
      </c>
      <c r="F72" s="20" t="s">
        <v>329</v>
      </c>
      <c r="G72" s="20" t="s">
        <v>320</v>
      </c>
      <c r="H72" s="20" t="s">
        <v>449</v>
      </c>
      <c r="I72" s="20" t="s">
        <v>455</v>
      </c>
      <c r="J72" s="20" t="s">
        <v>456</v>
      </c>
      <c r="K72" s="20" t="s">
        <v>318</v>
      </c>
      <c r="L72" s="20" t="s">
        <v>318</v>
      </c>
      <c r="M72" s="20" t="s">
        <v>127</v>
      </c>
      <c r="N72" s="20"/>
      <c r="O72" s="20" t="s">
        <v>128</v>
      </c>
      <c r="P72" s="20" t="s">
        <v>452</v>
      </c>
      <c r="Q72" s="21">
        <v>46119</v>
      </c>
      <c r="R72" s="21">
        <v>46119</v>
      </c>
      <c r="S72" s="21">
        <v>46203</v>
      </c>
      <c r="T72" s="22">
        <v>150</v>
      </c>
      <c r="U72" s="20" t="s">
        <v>318</v>
      </c>
      <c r="V72" s="20" t="s">
        <v>134</v>
      </c>
      <c r="W72" s="20" t="s">
        <v>449</v>
      </c>
      <c r="X72" s="28">
        <v>74800</v>
      </c>
      <c r="Y72" s="23">
        <v>0</v>
      </c>
      <c r="Z72" s="23">
        <v>0</v>
      </c>
      <c r="AA72" s="23">
        <v>0</v>
      </c>
      <c r="AB72" s="23">
        <v>0</v>
      </c>
      <c r="AC72" s="22">
        <v>24</v>
      </c>
      <c r="AD72" s="22">
        <v>150</v>
      </c>
      <c r="AE72" s="24">
        <v>0.84</v>
      </c>
      <c r="AF72" s="20" t="s">
        <v>455</v>
      </c>
      <c r="AG72" s="20" t="s">
        <v>457</v>
      </c>
      <c r="AH72" s="20" t="s">
        <v>128</v>
      </c>
      <c r="AI72" s="20" t="s">
        <v>333</v>
      </c>
      <c r="AJ72" s="20" t="s">
        <v>320</v>
      </c>
      <c r="AK72" s="20" t="s">
        <v>127</v>
      </c>
      <c r="AL72" s="20" t="s">
        <v>452</v>
      </c>
      <c r="AM72" s="20" t="s">
        <v>133</v>
      </c>
      <c r="AN72" s="20" t="s">
        <v>134</v>
      </c>
      <c r="AO72" s="20" t="s">
        <v>456</v>
      </c>
      <c r="AP72" s="20" t="s">
        <v>134</v>
      </c>
      <c r="AQ72" s="25" t="s">
        <v>134</v>
      </c>
      <c r="AR72" s="20" t="s">
        <v>117</v>
      </c>
      <c r="AS72" s="25" t="b">
        <v>0</v>
      </c>
      <c r="AT72" s="25" t="b">
        <v>1</v>
      </c>
      <c r="AU72" s="24">
        <v>0.2</v>
      </c>
      <c r="AV72" s="29">
        <v>14960</v>
      </c>
      <c r="AW72" s="20" t="s">
        <v>150</v>
      </c>
      <c r="AX72" s="20" t="s">
        <v>454</v>
      </c>
      <c r="AY72" s="20" t="s">
        <v>341</v>
      </c>
      <c r="BC72" s="2">
        <v>200</v>
      </c>
      <c r="BD72" s="2">
        <v>160</v>
      </c>
      <c r="BE72" s="2">
        <v>140</v>
      </c>
      <c r="BF72" s="2">
        <v>1899</v>
      </c>
      <c r="BG72" s="2">
        <v>1300</v>
      </c>
      <c r="BH72" s="2">
        <v>1900</v>
      </c>
      <c r="BI72" s="43">
        <v>150</v>
      </c>
      <c r="BJ72" s="2">
        <v>190</v>
      </c>
      <c r="BK72" s="2">
        <v>1099</v>
      </c>
      <c r="BL72" s="2">
        <v>1190</v>
      </c>
      <c r="BM72" s="2">
        <v>1290</v>
      </c>
      <c r="BN72" s="2">
        <v>20900</v>
      </c>
      <c r="BO72" s="2">
        <v>189000</v>
      </c>
      <c r="BP72" s="2">
        <v>250</v>
      </c>
      <c r="BQ72" s="2">
        <v>270</v>
      </c>
      <c r="CB72" s="2">
        <f t="shared" si="15"/>
        <v>95.24</v>
      </c>
      <c r="CC72" s="2">
        <f t="shared" si="16"/>
        <v>76.19</v>
      </c>
      <c r="CD72" s="2">
        <f t="shared" si="17"/>
        <v>66.67</v>
      </c>
      <c r="CE72" s="2">
        <f t="shared" si="18"/>
        <v>904.29</v>
      </c>
      <c r="CF72" s="2">
        <f t="shared" si="19"/>
        <v>619.04999999999995</v>
      </c>
      <c r="CG72" s="2">
        <f t="shared" si="20"/>
        <v>904.76</v>
      </c>
      <c r="CH72" s="50">
        <f t="shared" si="21"/>
        <v>82.5</v>
      </c>
      <c r="CI72" s="2">
        <f t="shared" si="28"/>
        <v>101</v>
      </c>
      <c r="CJ72" s="2">
        <f t="shared" ref="CJ72:CJ135" si="29">ROUND(BK72*0.5,2)</f>
        <v>549.5</v>
      </c>
      <c r="CK72" s="2" t="s">
        <v>136</v>
      </c>
      <c r="CL72" s="2" t="s">
        <v>136</v>
      </c>
      <c r="CM72" s="2">
        <f t="shared" si="12"/>
        <v>19000</v>
      </c>
      <c r="CN72" s="2" t="s">
        <v>136</v>
      </c>
      <c r="CO72" s="2">
        <f t="shared" ref="CO72:CO103" si="30">ROUND(BP72*0.55,2)</f>
        <v>137.5</v>
      </c>
      <c r="CP72" s="2">
        <f t="shared" ref="CP72:CP103" si="31">ROUND(BQ72*0.66,2)</f>
        <v>178.2</v>
      </c>
    </row>
    <row r="73" spans="2:94" ht="16">
      <c r="B73" s="2" t="s">
        <v>117</v>
      </c>
      <c r="C73" s="2" t="s">
        <v>118</v>
      </c>
      <c r="D73" s="2">
        <v>1.5</v>
      </c>
      <c r="E73" s="20" t="s">
        <v>318</v>
      </c>
      <c r="F73" s="20" t="s">
        <v>319</v>
      </c>
      <c r="G73" s="20" t="s">
        <v>180</v>
      </c>
      <c r="H73" s="20" t="s">
        <v>458</v>
      </c>
      <c r="I73" s="20" t="s">
        <v>459</v>
      </c>
      <c r="J73" s="20" t="s">
        <v>460</v>
      </c>
      <c r="K73" s="20" t="s">
        <v>318</v>
      </c>
      <c r="L73" s="20" t="s">
        <v>318</v>
      </c>
      <c r="M73" s="20" t="s">
        <v>127</v>
      </c>
      <c r="N73" s="20"/>
      <c r="O73" s="20" t="s">
        <v>128</v>
      </c>
      <c r="P73" s="20" t="s">
        <v>259</v>
      </c>
      <c r="Q73" s="21">
        <v>46023</v>
      </c>
      <c r="R73" s="21">
        <v>46023</v>
      </c>
      <c r="S73" s="21">
        <v>46387</v>
      </c>
      <c r="T73" s="22">
        <v>150</v>
      </c>
      <c r="U73" s="20" t="s">
        <v>318</v>
      </c>
      <c r="V73" s="20" t="s">
        <v>134</v>
      </c>
      <c r="W73" s="20" t="s">
        <v>461</v>
      </c>
      <c r="X73" s="28">
        <v>42000</v>
      </c>
      <c r="Y73" s="23">
        <v>0</v>
      </c>
      <c r="Z73" s="28">
        <v>42000</v>
      </c>
      <c r="AA73" s="23">
        <v>0</v>
      </c>
      <c r="AB73" s="23">
        <v>0</v>
      </c>
      <c r="AC73" s="22">
        <v>26</v>
      </c>
      <c r="AD73" s="22">
        <v>150</v>
      </c>
      <c r="AE73" s="31">
        <v>0.82669999999999999</v>
      </c>
      <c r="AF73" s="20" t="s">
        <v>459</v>
      </c>
      <c r="AG73" s="20" t="s">
        <v>462</v>
      </c>
      <c r="AH73" s="20" t="s">
        <v>128</v>
      </c>
      <c r="AI73" s="20" t="s">
        <v>327</v>
      </c>
      <c r="AJ73" s="20" t="s">
        <v>180</v>
      </c>
      <c r="AK73" s="20" t="s">
        <v>127</v>
      </c>
      <c r="AL73" s="20" t="s">
        <v>259</v>
      </c>
      <c r="AM73" s="20" t="s">
        <v>128</v>
      </c>
      <c r="AN73" s="20" t="s">
        <v>134</v>
      </c>
      <c r="AO73" s="20" t="s">
        <v>460</v>
      </c>
      <c r="AP73" s="20" t="s">
        <v>134</v>
      </c>
      <c r="AQ73" s="25" t="s">
        <v>134</v>
      </c>
      <c r="AR73" s="20" t="s">
        <v>190</v>
      </c>
      <c r="AS73" s="25" t="b">
        <v>0</v>
      </c>
      <c r="AT73" s="25" t="b">
        <v>1</v>
      </c>
      <c r="AU73" s="24">
        <v>0.5</v>
      </c>
      <c r="AV73" s="29">
        <v>21000</v>
      </c>
      <c r="AW73" s="20" t="s">
        <v>196</v>
      </c>
      <c r="AX73" s="20" t="s">
        <v>463</v>
      </c>
      <c r="AY73" s="20" t="s">
        <v>127</v>
      </c>
      <c r="BC73" s="2">
        <v>200</v>
      </c>
      <c r="BD73" s="2">
        <v>160</v>
      </c>
      <c r="BE73" s="2">
        <v>140</v>
      </c>
      <c r="BF73" s="2">
        <v>1899</v>
      </c>
      <c r="BG73" s="2">
        <v>1300</v>
      </c>
      <c r="BH73" s="2">
        <v>1900</v>
      </c>
      <c r="BI73" s="43">
        <v>150</v>
      </c>
      <c r="BJ73" s="2">
        <v>190</v>
      </c>
      <c r="BK73" s="2">
        <v>1099</v>
      </c>
      <c r="BL73" s="2">
        <v>1190</v>
      </c>
      <c r="BM73" s="2">
        <v>1290</v>
      </c>
      <c r="BN73" s="2">
        <v>20900</v>
      </c>
      <c r="BO73" s="2">
        <v>189000</v>
      </c>
      <c r="BP73" s="2">
        <v>250</v>
      </c>
      <c r="BQ73" s="2">
        <v>270</v>
      </c>
      <c r="CB73" s="2">
        <f t="shared" si="15"/>
        <v>95.24</v>
      </c>
      <c r="CC73" s="2">
        <f t="shared" si="16"/>
        <v>76.19</v>
      </c>
      <c r="CD73" s="2">
        <f t="shared" si="17"/>
        <v>66.67</v>
      </c>
      <c r="CE73" s="2">
        <f t="shared" si="18"/>
        <v>904.29</v>
      </c>
      <c r="CF73" s="2">
        <f t="shared" si="19"/>
        <v>619.04999999999995</v>
      </c>
      <c r="CG73" s="2">
        <f t="shared" si="20"/>
        <v>904.76</v>
      </c>
      <c r="CH73" s="50">
        <f t="shared" si="21"/>
        <v>82.5</v>
      </c>
      <c r="CI73" s="2">
        <f t="shared" si="28"/>
        <v>101</v>
      </c>
      <c r="CJ73" s="2">
        <f t="shared" si="29"/>
        <v>549.5</v>
      </c>
      <c r="CK73" s="2" t="s">
        <v>136</v>
      </c>
      <c r="CL73" s="2" t="s">
        <v>136</v>
      </c>
      <c r="CM73" s="2">
        <f t="shared" ref="CM73:CM136" si="32">BN73/1.1</f>
        <v>19000</v>
      </c>
      <c r="CN73" s="2" t="s">
        <v>136</v>
      </c>
      <c r="CO73" s="2">
        <f t="shared" si="30"/>
        <v>137.5</v>
      </c>
      <c r="CP73" s="2">
        <f t="shared" si="31"/>
        <v>178.2</v>
      </c>
    </row>
    <row r="74" spans="2:94" ht="16">
      <c r="B74" s="2" t="s">
        <v>117</v>
      </c>
      <c r="C74" s="2" t="s">
        <v>118</v>
      </c>
      <c r="D74" s="2">
        <v>1.5</v>
      </c>
      <c r="E74" s="20" t="s">
        <v>318</v>
      </c>
      <c r="F74" s="20" t="s">
        <v>329</v>
      </c>
      <c r="G74" s="20" t="s">
        <v>180</v>
      </c>
      <c r="H74" s="20" t="s">
        <v>458</v>
      </c>
      <c r="I74" s="20" t="s">
        <v>464</v>
      </c>
      <c r="J74" s="20" t="s">
        <v>465</v>
      </c>
      <c r="K74" s="20" t="s">
        <v>318</v>
      </c>
      <c r="L74" s="20" t="s">
        <v>318</v>
      </c>
      <c r="M74" s="20" t="s">
        <v>127</v>
      </c>
      <c r="N74" s="20"/>
      <c r="O74" s="20" t="s">
        <v>128</v>
      </c>
      <c r="P74" s="20" t="s">
        <v>259</v>
      </c>
      <c r="Q74" s="21">
        <v>46023</v>
      </c>
      <c r="R74" s="21">
        <v>46023</v>
      </c>
      <c r="S74" s="21">
        <v>46387</v>
      </c>
      <c r="T74" s="22">
        <v>150</v>
      </c>
      <c r="U74" s="20" t="s">
        <v>318</v>
      </c>
      <c r="V74" s="20" t="s">
        <v>134</v>
      </c>
      <c r="W74" s="20" t="s">
        <v>461</v>
      </c>
      <c r="X74" s="28">
        <v>42000</v>
      </c>
      <c r="Y74" s="23">
        <v>0</v>
      </c>
      <c r="Z74" s="28">
        <v>42000</v>
      </c>
      <c r="AA74" s="23">
        <v>0</v>
      </c>
      <c r="AB74" s="23">
        <v>0</v>
      </c>
      <c r="AC74" s="22">
        <v>26</v>
      </c>
      <c r="AD74" s="22">
        <v>150</v>
      </c>
      <c r="AE74" s="31">
        <v>0.82669999999999999</v>
      </c>
      <c r="AF74" s="20" t="s">
        <v>464</v>
      </c>
      <c r="AG74" s="20" t="s">
        <v>466</v>
      </c>
      <c r="AH74" s="20" t="s">
        <v>128</v>
      </c>
      <c r="AI74" s="20" t="s">
        <v>333</v>
      </c>
      <c r="AJ74" s="20" t="s">
        <v>180</v>
      </c>
      <c r="AK74" s="20" t="s">
        <v>127</v>
      </c>
      <c r="AL74" s="20" t="s">
        <v>259</v>
      </c>
      <c r="AM74" s="20" t="s">
        <v>128</v>
      </c>
      <c r="AN74" s="20" t="s">
        <v>134</v>
      </c>
      <c r="AO74" s="20" t="s">
        <v>465</v>
      </c>
      <c r="AP74" s="20" t="s">
        <v>134</v>
      </c>
      <c r="AQ74" s="25" t="s">
        <v>134</v>
      </c>
      <c r="AR74" s="20" t="s">
        <v>190</v>
      </c>
      <c r="AS74" s="25" t="b">
        <v>0</v>
      </c>
      <c r="AT74" s="25" t="b">
        <v>1</v>
      </c>
      <c r="AU74" s="24">
        <v>0.5</v>
      </c>
      <c r="AV74" s="29">
        <v>21000</v>
      </c>
      <c r="AW74" s="20" t="s">
        <v>196</v>
      </c>
      <c r="AX74" s="20" t="s">
        <v>463</v>
      </c>
      <c r="AY74" s="20" t="s">
        <v>127</v>
      </c>
      <c r="BC74" s="2">
        <v>200</v>
      </c>
      <c r="BD74" s="2">
        <v>160</v>
      </c>
      <c r="BE74" s="2">
        <v>140</v>
      </c>
      <c r="BF74" s="2">
        <v>1899</v>
      </c>
      <c r="BG74" s="2">
        <v>1300</v>
      </c>
      <c r="BH74" s="2">
        <v>1900</v>
      </c>
      <c r="BI74" s="43">
        <v>150</v>
      </c>
      <c r="BJ74" s="2">
        <v>190</v>
      </c>
      <c r="BK74" s="2">
        <v>1099</v>
      </c>
      <c r="BL74" s="2">
        <v>1190</v>
      </c>
      <c r="BM74" s="2">
        <v>1290</v>
      </c>
      <c r="BN74" s="2">
        <v>20900</v>
      </c>
      <c r="BO74" s="2">
        <v>189000</v>
      </c>
      <c r="BP74" s="2">
        <v>250</v>
      </c>
      <c r="BQ74" s="2">
        <v>270</v>
      </c>
      <c r="CB74" s="2">
        <f t="shared" si="15"/>
        <v>95.24</v>
      </c>
      <c r="CC74" s="2">
        <f t="shared" si="16"/>
        <v>76.19</v>
      </c>
      <c r="CD74" s="2">
        <f t="shared" si="17"/>
        <v>66.67</v>
      </c>
      <c r="CE74" s="2">
        <f t="shared" si="18"/>
        <v>904.29</v>
      </c>
      <c r="CF74" s="2">
        <f t="shared" si="19"/>
        <v>619.04999999999995</v>
      </c>
      <c r="CG74" s="2">
        <f t="shared" si="20"/>
        <v>904.76</v>
      </c>
      <c r="CH74" s="50">
        <f t="shared" si="21"/>
        <v>82.5</v>
      </c>
      <c r="CI74" s="2">
        <f t="shared" si="28"/>
        <v>101</v>
      </c>
      <c r="CJ74" s="2">
        <f t="shared" si="29"/>
        <v>549.5</v>
      </c>
      <c r="CK74" s="2" t="s">
        <v>136</v>
      </c>
      <c r="CL74" s="2" t="s">
        <v>136</v>
      </c>
      <c r="CM74" s="2">
        <f t="shared" si="32"/>
        <v>19000</v>
      </c>
      <c r="CN74" s="2" t="s">
        <v>136</v>
      </c>
      <c r="CO74" s="2">
        <f t="shared" si="30"/>
        <v>137.5</v>
      </c>
      <c r="CP74" s="2">
        <f t="shared" si="31"/>
        <v>178.2</v>
      </c>
    </row>
    <row r="75" spans="2:94" ht="16">
      <c r="B75" s="2" t="s">
        <v>117</v>
      </c>
      <c r="C75" s="2" t="s">
        <v>118</v>
      </c>
      <c r="D75" s="2">
        <v>1.2</v>
      </c>
      <c r="E75" s="20" t="s">
        <v>318</v>
      </c>
      <c r="F75" s="20" t="s">
        <v>319</v>
      </c>
      <c r="G75" s="20" t="s">
        <v>158</v>
      </c>
      <c r="H75" s="47" t="s">
        <v>467</v>
      </c>
      <c r="I75" s="20" t="s">
        <v>468</v>
      </c>
      <c r="J75" s="20" t="s">
        <v>469</v>
      </c>
      <c r="K75" s="20" t="s">
        <v>318</v>
      </c>
      <c r="L75" s="20" t="s">
        <v>318</v>
      </c>
      <c r="M75" s="20" t="s">
        <v>127</v>
      </c>
      <c r="N75" s="20"/>
      <c r="O75" s="20" t="s">
        <v>128</v>
      </c>
      <c r="P75" s="20" t="s">
        <v>162</v>
      </c>
      <c r="Q75" s="21">
        <v>46023</v>
      </c>
      <c r="R75" s="21">
        <v>46023</v>
      </c>
      <c r="S75" s="21">
        <v>46753</v>
      </c>
      <c r="T75" s="22">
        <v>170</v>
      </c>
      <c r="U75" s="20" t="s">
        <v>318</v>
      </c>
      <c r="V75" s="20" t="s">
        <v>134</v>
      </c>
      <c r="W75" s="20" t="s">
        <v>470</v>
      </c>
      <c r="X75" s="28">
        <v>323500</v>
      </c>
      <c r="Y75" s="28">
        <v>323500</v>
      </c>
      <c r="Z75" s="23">
        <v>0</v>
      </c>
      <c r="AA75" s="23">
        <v>0</v>
      </c>
      <c r="AB75" s="23">
        <v>0</v>
      </c>
      <c r="AC75" s="22">
        <v>27</v>
      </c>
      <c r="AD75" s="22">
        <v>170</v>
      </c>
      <c r="AE75" s="31">
        <v>0.84120000000000006</v>
      </c>
      <c r="AF75" s="20" t="s">
        <v>468</v>
      </c>
      <c r="AG75" s="20" t="s">
        <v>471</v>
      </c>
      <c r="AH75" s="20" t="s">
        <v>128</v>
      </c>
      <c r="AI75" s="20" t="s">
        <v>327</v>
      </c>
      <c r="AJ75" s="20" t="s">
        <v>158</v>
      </c>
      <c r="AK75" s="20" t="s">
        <v>127</v>
      </c>
      <c r="AL75" s="20" t="s">
        <v>162</v>
      </c>
      <c r="AM75" s="20" t="s">
        <v>128</v>
      </c>
      <c r="AN75" s="20" t="s">
        <v>134</v>
      </c>
      <c r="AO75" s="20" t="s">
        <v>469</v>
      </c>
      <c r="AP75" s="20" t="s">
        <v>134</v>
      </c>
      <c r="AQ75" s="25" t="s">
        <v>134</v>
      </c>
      <c r="AR75" s="20" t="s">
        <v>170</v>
      </c>
      <c r="AS75" s="25" t="b">
        <v>0</v>
      </c>
      <c r="AT75" s="25" t="b">
        <v>1</v>
      </c>
      <c r="AU75" s="24">
        <v>0.18</v>
      </c>
      <c r="AV75" s="29">
        <v>58230</v>
      </c>
      <c r="AW75" s="20" t="s">
        <v>135</v>
      </c>
      <c r="AX75" s="20" t="s">
        <v>351</v>
      </c>
      <c r="AY75" s="20" t="s">
        <v>127</v>
      </c>
      <c r="BC75" s="44">
        <v>210</v>
      </c>
      <c r="BD75" s="2">
        <v>180</v>
      </c>
      <c r="BE75" s="2">
        <v>160</v>
      </c>
      <c r="BF75" s="2">
        <v>2099</v>
      </c>
      <c r="BG75" s="2">
        <v>1500</v>
      </c>
      <c r="BH75" s="2">
        <v>2100</v>
      </c>
      <c r="BI75" s="43">
        <v>170</v>
      </c>
      <c r="BJ75" s="2">
        <v>200</v>
      </c>
      <c r="BK75" s="2">
        <v>1299</v>
      </c>
      <c r="BL75" s="2">
        <v>1290</v>
      </c>
      <c r="BM75" s="2">
        <v>1390</v>
      </c>
      <c r="BN75" s="2">
        <v>20900</v>
      </c>
      <c r="BO75" s="2">
        <v>209000</v>
      </c>
      <c r="BP75" s="2">
        <v>270</v>
      </c>
      <c r="BQ75" s="2">
        <v>290</v>
      </c>
      <c r="CB75" s="2">
        <f t="shared" si="15"/>
        <v>100</v>
      </c>
      <c r="CC75" s="2">
        <f t="shared" si="16"/>
        <v>85.71</v>
      </c>
      <c r="CD75" s="2">
        <f t="shared" si="17"/>
        <v>76.19</v>
      </c>
      <c r="CE75" s="2">
        <f t="shared" si="18"/>
        <v>999.52</v>
      </c>
      <c r="CF75" s="2">
        <f t="shared" si="19"/>
        <v>714.29</v>
      </c>
      <c r="CG75" s="2">
        <f t="shared" si="20"/>
        <v>1000</v>
      </c>
      <c r="CH75" s="50">
        <f t="shared" si="21"/>
        <v>93.5</v>
      </c>
      <c r="CI75" s="2">
        <f t="shared" si="28"/>
        <v>106</v>
      </c>
      <c r="CJ75" s="2">
        <f t="shared" si="29"/>
        <v>649.5</v>
      </c>
      <c r="CK75" s="2" t="s">
        <v>136</v>
      </c>
      <c r="CL75" s="2" t="s">
        <v>136</v>
      </c>
      <c r="CM75" s="2">
        <f t="shared" si="32"/>
        <v>19000</v>
      </c>
      <c r="CN75" s="2" t="s">
        <v>136</v>
      </c>
      <c r="CO75" s="2">
        <f t="shared" si="30"/>
        <v>148.5</v>
      </c>
      <c r="CP75" s="2">
        <f t="shared" si="31"/>
        <v>191.4</v>
      </c>
    </row>
    <row r="76" spans="2:94" ht="16">
      <c r="B76" s="2" t="s">
        <v>117</v>
      </c>
      <c r="C76" s="2" t="s">
        <v>118</v>
      </c>
      <c r="D76" s="2">
        <v>1.2</v>
      </c>
      <c r="E76" s="20" t="s">
        <v>318</v>
      </c>
      <c r="F76" s="20" t="s">
        <v>329</v>
      </c>
      <c r="G76" s="20" t="s">
        <v>158</v>
      </c>
      <c r="H76" s="47" t="s">
        <v>467</v>
      </c>
      <c r="I76" s="20" t="s">
        <v>472</v>
      </c>
      <c r="J76" s="20" t="s">
        <v>473</v>
      </c>
      <c r="K76" s="20" t="s">
        <v>318</v>
      </c>
      <c r="L76" s="20" t="s">
        <v>318</v>
      </c>
      <c r="M76" s="20" t="s">
        <v>127</v>
      </c>
      <c r="N76" s="20"/>
      <c r="O76" s="20" t="s">
        <v>128</v>
      </c>
      <c r="P76" s="20" t="s">
        <v>162</v>
      </c>
      <c r="Q76" s="21">
        <v>46023</v>
      </c>
      <c r="R76" s="21">
        <v>46023</v>
      </c>
      <c r="S76" s="21">
        <v>46843</v>
      </c>
      <c r="T76" s="22">
        <v>170</v>
      </c>
      <c r="U76" s="20" t="s">
        <v>318</v>
      </c>
      <c r="V76" s="20" t="s">
        <v>134</v>
      </c>
      <c r="W76" s="20" t="s">
        <v>470</v>
      </c>
      <c r="X76" s="28">
        <v>323500</v>
      </c>
      <c r="Y76" s="28">
        <v>323500</v>
      </c>
      <c r="Z76" s="23">
        <v>0</v>
      </c>
      <c r="AA76" s="23">
        <v>0</v>
      </c>
      <c r="AB76" s="23">
        <v>0</v>
      </c>
      <c r="AC76" s="22">
        <v>27</v>
      </c>
      <c r="AD76" s="22">
        <v>170</v>
      </c>
      <c r="AE76" s="31">
        <v>0.84120000000000006</v>
      </c>
      <c r="AF76" s="20" t="s">
        <v>472</v>
      </c>
      <c r="AG76" s="20" t="s">
        <v>474</v>
      </c>
      <c r="AH76" s="20" t="s">
        <v>128</v>
      </c>
      <c r="AI76" s="20" t="s">
        <v>333</v>
      </c>
      <c r="AJ76" s="20" t="s">
        <v>158</v>
      </c>
      <c r="AK76" s="20" t="s">
        <v>127</v>
      </c>
      <c r="AL76" s="20" t="s">
        <v>162</v>
      </c>
      <c r="AM76" s="20" t="s">
        <v>128</v>
      </c>
      <c r="AN76" s="20" t="s">
        <v>475</v>
      </c>
      <c r="AO76" s="20" t="s">
        <v>473</v>
      </c>
      <c r="AP76" s="20" t="s">
        <v>134</v>
      </c>
      <c r="AQ76" s="25" t="s">
        <v>134</v>
      </c>
      <c r="AR76" s="20" t="s">
        <v>157</v>
      </c>
      <c r="AS76" s="25" t="b">
        <v>0</v>
      </c>
      <c r="AT76" s="25" t="b">
        <v>1</v>
      </c>
      <c r="AU76" s="24">
        <v>0.18</v>
      </c>
      <c r="AV76" s="29">
        <v>58230</v>
      </c>
      <c r="AW76" s="20" t="s">
        <v>135</v>
      </c>
      <c r="AX76" s="20" t="s">
        <v>351</v>
      </c>
      <c r="AY76" s="20" t="s">
        <v>127</v>
      </c>
      <c r="BC76" s="44">
        <v>210</v>
      </c>
      <c r="BD76" s="2">
        <v>180</v>
      </c>
      <c r="BE76" s="2">
        <v>160</v>
      </c>
      <c r="BF76" s="2">
        <v>2099</v>
      </c>
      <c r="BG76" s="2">
        <v>1500</v>
      </c>
      <c r="BH76" s="2">
        <v>2100</v>
      </c>
      <c r="BI76" s="43">
        <v>170</v>
      </c>
      <c r="BJ76" s="2">
        <v>200</v>
      </c>
      <c r="BK76" s="2">
        <v>1299</v>
      </c>
      <c r="BL76" s="2">
        <v>1290</v>
      </c>
      <c r="BM76" s="2">
        <v>1390</v>
      </c>
      <c r="BN76" s="2">
        <v>20900</v>
      </c>
      <c r="BO76" s="2">
        <v>209000</v>
      </c>
      <c r="BP76" s="2">
        <v>270</v>
      </c>
      <c r="BQ76" s="2">
        <v>290</v>
      </c>
      <c r="CB76" s="2">
        <f t="shared" si="15"/>
        <v>100</v>
      </c>
      <c r="CC76" s="2">
        <f t="shared" si="16"/>
        <v>85.71</v>
      </c>
      <c r="CD76" s="2">
        <f t="shared" si="17"/>
        <v>76.19</v>
      </c>
      <c r="CE76" s="2">
        <f t="shared" si="18"/>
        <v>999.52</v>
      </c>
      <c r="CF76" s="2">
        <f t="shared" si="19"/>
        <v>714.29</v>
      </c>
      <c r="CG76" s="2">
        <f t="shared" si="20"/>
        <v>1000</v>
      </c>
      <c r="CH76" s="50">
        <f t="shared" si="21"/>
        <v>93.5</v>
      </c>
      <c r="CI76" s="2">
        <f t="shared" si="28"/>
        <v>106</v>
      </c>
      <c r="CJ76" s="2">
        <f t="shared" si="29"/>
        <v>649.5</v>
      </c>
      <c r="CK76" s="2" t="s">
        <v>136</v>
      </c>
      <c r="CL76" s="2" t="s">
        <v>136</v>
      </c>
      <c r="CM76" s="2">
        <f t="shared" si="32"/>
        <v>19000</v>
      </c>
      <c r="CN76" s="2" t="s">
        <v>136</v>
      </c>
      <c r="CO76" s="2">
        <f t="shared" si="30"/>
        <v>148.5</v>
      </c>
      <c r="CP76" s="2">
        <f t="shared" si="31"/>
        <v>191.4</v>
      </c>
    </row>
    <row r="77" spans="2:94" ht="16">
      <c r="B77" s="2" t="s">
        <v>117</v>
      </c>
      <c r="C77" s="2" t="s">
        <v>118</v>
      </c>
      <c r="D77" s="2">
        <v>1.5</v>
      </c>
      <c r="E77" s="20" t="s">
        <v>318</v>
      </c>
      <c r="F77" s="20" t="s">
        <v>319</v>
      </c>
      <c r="G77" s="20" t="s">
        <v>180</v>
      </c>
      <c r="H77" s="47" t="s">
        <v>476</v>
      </c>
      <c r="I77" s="20" t="s">
        <v>477</v>
      </c>
      <c r="J77" s="20" t="s">
        <v>478</v>
      </c>
      <c r="K77" s="20" t="s">
        <v>318</v>
      </c>
      <c r="L77" s="20" t="s">
        <v>318</v>
      </c>
      <c r="M77" s="20" t="s">
        <v>127</v>
      </c>
      <c r="N77" s="20"/>
      <c r="O77" s="20" t="s">
        <v>244</v>
      </c>
      <c r="P77" s="20" t="s">
        <v>259</v>
      </c>
      <c r="Q77" s="21">
        <v>46058</v>
      </c>
      <c r="R77" s="21">
        <v>46058</v>
      </c>
      <c r="S77" s="21">
        <v>46203</v>
      </c>
      <c r="T77" s="22">
        <v>170</v>
      </c>
      <c r="U77" s="20" t="s">
        <v>318</v>
      </c>
      <c r="V77" s="20" t="s">
        <v>134</v>
      </c>
      <c r="W77" s="20" t="s">
        <v>479</v>
      </c>
      <c r="X77" s="28">
        <v>72500</v>
      </c>
      <c r="Y77" s="23">
        <v>0</v>
      </c>
      <c r="Z77" s="28">
        <v>72500</v>
      </c>
      <c r="AA77" s="23">
        <v>0</v>
      </c>
      <c r="AB77" s="23">
        <v>0</v>
      </c>
      <c r="AC77" s="22">
        <v>28</v>
      </c>
      <c r="AD77" s="22">
        <v>170</v>
      </c>
      <c r="AE77" s="31">
        <v>0.83530000000000004</v>
      </c>
      <c r="AF77" s="20" t="s">
        <v>477</v>
      </c>
      <c r="AG77" s="20" t="s">
        <v>480</v>
      </c>
      <c r="AH77" s="20" t="s">
        <v>244</v>
      </c>
      <c r="AI77" s="20" t="s">
        <v>327</v>
      </c>
      <c r="AJ77" s="20" t="s">
        <v>180</v>
      </c>
      <c r="AK77" s="20" t="s">
        <v>127</v>
      </c>
      <c r="AL77" s="20" t="s">
        <v>259</v>
      </c>
      <c r="AM77" s="20" t="s">
        <v>133</v>
      </c>
      <c r="AN77" s="20" t="s">
        <v>134</v>
      </c>
      <c r="AO77" s="20" t="s">
        <v>478</v>
      </c>
      <c r="AP77" s="20" t="s">
        <v>134</v>
      </c>
      <c r="AQ77" s="25" t="s">
        <v>134</v>
      </c>
      <c r="AR77" s="20" t="s">
        <v>117</v>
      </c>
      <c r="AS77" s="25" t="b">
        <v>1</v>
      </c>
      <c r="AT77" s="25" t="b">
        <v>1</v>
      </c>
      <c r="AU77" s="24">
        <v>0.1</v>
      </c>
      <c r="AV77" s="29">
        <v>7250</v>
      </c>
      <c r="AW77" s="20" t="s">
        <v>150</v>
      </c>
      <c r="AX77" s="20" t="s">
        <v>481</v>
      </c>
      <c r="AY77" s="20" t="s">
        <v>127</v>
      </c>
      <c r="BC77" s="2">
        <v>230</v>
      </c>
      <c r="BD77" s="2">
        <v>180</v>
      </c>
      <c r="BE77" s="2">
        <v>160</v>
      </c>
      <c r="BF77" s="2">
        <v>2099</v>
      </c>
      <c r="BG77" s="2">
        <v>1500</v>
      </c>
      <c r="BH77" s="2">
        <v>2100</v>
      </c>
      <c r="BI77" s="43">
        <v>170</v>
      </c>
      <c r="BJ77" s="2">
        <v>210</v>
      </c>
      <c r="BK77" s="2">
        <v>1299</v>
      </c>
      <c r="BL77" s="2">
        <v>1390</v>
      </c>
      <c r="BM77" s="2">
        <v>1490</v>
      </c>
      <c r="BN77" s="2">
        <v>23100</v>
      </c>
      <c r="BO77" s="2">
        <v>209000</v>
      </c>
      <c r="BP77" s="2">
        <v>270</v>
      </c>
      <c r="BQ77" s="2">
        <v>300</v>
      </c>
      <c r="CB77" s="2">
        <f t="shared" si="15"/>
        <v>109.52</v>
      </c>
      <c r="CC77" s="2">
        <f t="shared" si="16"/>
        <v>85.71</v>
      </c>
      <c r="CD77" s="2">
        <f t="shared" si="17"/>
        <v>76.19</v>
      </c>
      <c r="CE77" s="2">
        <f t="shared" si="18"/>
        <v>999.52</v>
      </c>
      <c r="CF77" s="2">
        <f t="shared" si="19"/>
        <v>714.29</v>
      </c>
      <c r="CG77" s="2">
        <f t="shared" si="20"/>
        <v>1000</v>
      </c>
      <c r="CH77" s="50">
        <f t="shared" si="21"/>
        <v>93.5</v>
      </c>
      <c r="CI77" s="2">
        <f t="shared" si="28"/>
        <v>111</v>
      </c>
      <c r="CJ77" s="2">
        <f t="shared" si="29"/>
        <v>649.5</v>
      </c>
      <c r="CK77" s="2" t="s">
        <v>136</v>
      </c>
      <c r="CL77" s="2" t="s">
        <v>136</v>
      </c>
      <c r="CM77" s="2">
        <f t="shared" si="32"/>
        <v>21000</v>
      </c>
      <c r="CN77" s="2" t="s">
        <v>136</v>
      </c>
      <c r="CO77" s="2">
        <f t="shared" si="30"/>
        <v>148.5</v>
      </c>
      <c r="CP77" s="2">
        <f t="shared" si="31"/>
        <v>198</v>
      </c>
    </row>
    <row r="78" spans="2:94" ht="16">
      <c r="B78" s="2" t="s">
        <v>117</v>
      </c>
      <c r="C78" s="2" t="s">
        <v>118</v>
      </c>
      <c r="D78" s="2">
        <v>1.5</v>
      </c>
      <c r="E78" s="20" t="s">
        <v>318</v>
      </c>
      <c r="F78" s="20" t="s">
        <v>329</v>
      </c>
      <c r="G78" s="20" t="s">
        <v>180</v>
      </c>
      <c r="H78" s="47" t="s">
        <v>476</v>
      </c>
      <c r="I78" s="20" t="s">
        <v>482</v>
      </c>
      <c r="J78" s="20" t="s">
        <v>483</v>
      </c>
      <c r="K78" s="20" t="s">
        <v>318</v>
      </c>
      <c r="L78" s="20" t="s">
        <v>318</v>
      </c>
      <c r="M78" s="20" t="s">
        <v>127</v>
      </c>
      <c r="N78" s="20"/>
      <c r="O78" s="20" t="s">
        <v>244</v>
      </c>
      <c r="P78" s="20" t="s">
        <v>259</v>
      </c>
      <c r="Q78" s="21">
        <v>46058</v>
      </c>
      <c r="R78" s="21">
        <v>46058</v>
      </c>
      <c r="S78" s="21">
        <v>46752</v>
      </c>
      <c r="T78" s="22">
        <v>170</v>
      </c>
      <c r="U78" s="20" t="s">
        <v>318</v>
      </c>
      <c r="V78" s="20" t="s">
        <v>134</v>
      </c>
      <c r="W78" s="20" t="s">
        <v>479</v>
      </c>
      <c r="X78" s="28">
        <v>72500</v>
      </c>
      <c r="Y78" s="23">
        <v>0</v>
      </c>
      <c r="Z78" s="28">
        <v>72500</v>
      </c>
      <c r="AA78" s="23">
        <v>0</v>
      </c>
      <c r="AB78" s="23">
        <v>0</v>
      </c>
      <c r="AC78" s="22">
        <v>28</v>
      </c>
      <c r="AD78" s="22">
        <v>170</v>
      </c>
      <c r="AE78" s="31">
        <v>0.83530000000000004</v>
      </c>
      <c r="AF78" s="20" t="s">
        <v>482</v>
      </c>
      <c r="AG78" s="20" t="s">
        <v>484</v>
      </c>
      <c r="AH78" s="20" t="s">
        <v>244</v>
      </c>
      <c r="AI78" s="20" t="s">
        <v>333</v>
      </c>
      <c r="AJ78" s="20" t="s">
        <v>180</v>
      </c>
      <c r="AK78" s="20" t="s">
        <v>127</v>
      </c>
      <c r="AL78" s="20" t="s">
        <v>259</v>
      </c>
      <c r="AM78" s="20" t="s">
        <v>133</v>
      </c>
      <c r="AN78" s="20" t="s">
        <v>485</v>
      </c>
      <c r="AO78" s="20" t="s">
        <v>483</v>
      </c>
      <c r="AP78" s="20" t="s">
        <v>134</v>
      </c>
      <c r="AQ78" s="25" t="s">
        <v>134</v>
      </c>
      <c r="AR78" s="20" t="s">
        <v>117</v>
      </c>
      <c r="AS78" s="25" t="b">
        <v>0</v>
      </c>
      <c r="AT78" s="25" t="b">
        <v>1</v>
      </c>
      <c r="AU78" s="24">
        <v>0.3</v>
      </c>
      <c r="AV78" s="29">
        <v>21750</v>
      </c>
      <c r="AW78" s="20" t="s">
        <v>135</v>
      </c>
      <c r="AX78" s="20" t="s">
        <v>481</v>
      </c>
      <c r="AY78" s="20" t="s">
        <v>127</v>
      </c>
      <c r="BC78" s="2">
        <v>230</v>
      </c>
      <c r="BD78" s="2">
        <v>180</v>
      </c>
      <c r="BE78" s="2">
        <v>160</v>
      </c>
      <c r="BF78" s="2">
        <v>2099</v>
      </c>
      <c r="BG78" s="2">
        <v>1500</v>
      </c>
      <c r="BH78" s="2">
        <v>2100</v>
      </c>
      <c r="BI78" s="43">
        <v>170</v>
      </c>
      <c r="BJ78" s="2">
        <v>210</v>
      </c>
      <c r="BK78" s="2">
        <v>1299</v>
      </c>
      <c r="BL78" s="2">
        <v>1390</v>
      </c>
      <c r="BM78" s="2">
        <v>1490</v>
      </c>
      <c r="BN78" s="2">
        <v>23100</v>
      </c>
      <c r="BO78" s="2">
        <v>209000</v>
      </c>
      <c r="BP78" s="2">
        <v>270</v>
      </c>
      <c r="BQ78" s="2">
        <v>300</v>
      </c>
      <c r="CB78" s="2">
        <f t="shared" si="15"/>
        <v>109.52</v>
      </c>
      <c r="CC78" s="2">
        <f t="shared" si="16"/>
        <v>85.71</v>
      </c>
      <c r="CD78" s="2">
        <f t="shared" si="17"/>
        <v>76.19</v>
      </c>
      <c r="CE78" s="2">
        <f t="shared" si="18"/>
        <v>999.52</v>
      </c>
      <c r="CF78" s="2">
        <f t="shared" si="19"/>
        <v>714.29</v>
      </c>
      <c r="CG78" s="2">
        <f t="shared" si="20"/>
        <v>1000</v>
      </c>
      <c r="CH78" s="50">
        <f t="shared" si="21"/>
        <v>93.5</v>
      </c>
      <c r="CI78" s="2">
        <f t="shared" si="28"/>
        <v>111</v>
      </c>
      <c r="CJ78" s="2">
        <f t="shared" si="29"/>
        <v>649.5</v>
      </c>
      <c r="CK78" s="2" t="s">
        <v>136</v>
      </c>
      <c r="CL78" s="2" t="s">
        <v>136</v>
      </c>
      <c r="CM78" s="2">
        <f t="shared" si="32"/>
        <v>21000</v>
      </c>
      <c r="CN78" s="2" t="s">
        <v>136</v>
      </c>
      <c r="CO78" s="2">
        <f t="shared" si="30"/>
        <v>148.5</v>
      </c>
      <c r="CP78" s="2">
        <f t="shared" si="31"/>
        <v>198</v>
      </c>
    </row>
    <row r="79" spans="2:94" ht="16">
      <c r="B79" s="2" t="s">
        <v>117</v>
      </c>
      <c r="C79" s="2" t="s">
        <v>118</v>
      </c>
      <c r="D79" s="2">
        <v>1.1000000000000001</v>
      </c>
      <c r="E79" s="20" t="s">
        <v>318</v>
      </c>
      <c r="F79" s="20" t="s">
        <v>319</v>
      </c>
      <c r="G79" s="20" t="s">
        <v>121</v>
      </c>
      <c r="H79" s="20" t="s">
        <v>486</v>
      </c>
      <c r="I79" s="20" t="s">
        <v>487</v>
      </c>
      <c r="J79" s="20" t="s">
        <v>488</v>
      </c>
      <c r="K79" s="20" t="s">
        <v>318</v>
      </c>
      <c r="L79" s="20" t="s">
        <v>318</v>
      </c>
      <c r="M79" s="20" t="s">
        <v>127</v>
      </c>
      <c r="N79" s="20"/>
      <c r="O79" s="20" t="s">
        <v>128</v>
      </c>
      <c r="P79" s="20" t="s">
        <v>154</v>
      </c>
      <c r="Q79" s="21">
        <v>46058</v>
      </c>
      <c r="R79" s="21">
        <v>46058</v>
      </c>
      <c r="S79" s="21">
        <v>46387</v>
      </c>
      <c r="T79" s="22">
        <v>150</v>
      </c>
      <c r="U79" s="20" t="s">
        <v>318</v>
      </c>
      <c r="V79" s="20" t="s">
        <v>134</v>
      </c>
      <c r="W79" s="20" t="s">
        <v>489</v>
      </c>
      <c r="X79" s="28">
        <v>4000</v>
      </c>
      <c r="Y79" s="23">
        <v>0</v>
      </c>
      <c r="Z79" s="23">
        <v>0</v>
      </c>
      <c r="AA79" s="28">
        <v>4000</v>
      </c>
      <c r="AB79" s="23">
        <v>0</v>
      </c>
      <c r="AC79" s="22">
        <v>56</v>
      </c>
      <c r="AD79" s="22">
        <v>150</v>
      </c>
      <c r="AE79" s="31">
        <v>0.62670000000000003</v>
      </c>
      <c r="AF79" s="20" t="s">
        <v>487</v>
      </c>
      <c r="AG79" s="20" t="s">
        <v>490</v>
      </c>
      <c r="AH79" s="20" t="s">
        <v>128</v>
      </c>
      <c r="AI79" s="20" t="s">
        <v>327</v>
      </c>
      <c r="AJ79" s="20" t="s">
        <v>121</v>
      </c>
      <c r="AK79" s="20" t="s">
        <v>127</v>
      </c>
      <c r="AL79" s="20" t="s">
        <v>154</v>
      </c>
      <c r="AM79" s="20" t="s">
        <v>133</v>
      </c>
      <c r="AN79" s="20" t="s">
        <v>491</v>
      </c>
      <c r="AO79" s="20" t="s">
        <v>488</v>
      </c>
      <c r="AP79" s="20" t="s">
        <v>134</v>
      </c>
      <c r="AQ79" s="25" t="s">
        <v>134</v>
      </c>
      <c r="AR79" s="20" t="s">
        <v>117</v>
      </c>
      <c r="AS79" s="25" t="b">
        <v>1</v>
      </c>
      <c r="AT79" s="25" t="b">
        <v>1</v>
      </c>
      <c r="AU79" s="24">
        <v>1</v>
      </c>
      <c r="AV79" s="29">
        <v>4000</v>
      </c>
      <c r="AW79" s="20" t="s">
        <v>196</v>
      </c>
      <c r="AX79" s="20" t="s">
        <v>492</v>
      </c>
      <c r="AY79" s="20" t="s">
        <v>127</v>
      </c>
      <c r="BC79" s="2">
        <v>200</v>
      </c>
      <c r="BD79" s="2">
        <v>160</v>
      </c>
      <c r="BE79" s="2">
        <v>140</v>
      </c>
      <c r="BF79" s="2">
        <v>1899</v>
      </c>
      <c r="BG79" s="2">
        <v>1300</v>
      </c>
      <c r="BH79" s="2">
        <v>1900</v>
      </c>
      <c r="BI79" s="43">
        <v>150</v>
      </c>
      <c r="BJ79" s="2">
        <v>190</v>
      </c>
      <c r="BK79" s="2">
        <v>1099</v>
      </c>
      <c r="BL79" s="2">
        <v>1190</v>
      </c>
      <c r="BM79" s="2">
        <v>1290</v>
      </c>
      <c r="BN79" s="2">
        <v>19800</v>
      </c>
      <c r="BO79" s="2">
        <v>189000</v>
      </c>
      <c r="BP79" s="2">
        <v>250</v>
      </c>
      <c r="BQ79" s="2">
        <v>270</v>
      </c>
      <c r="CB79" s="2">
        <f t="shared" si="15"/>
        <v>95.24</v>
      </c>
      <c r="CC79" s="2">
        <f t="shared" si="16"/>
        <v>76.19</v>
      </c>
      <c r="CD79" s="2">
        <f t="shared" si="17"/>
        <v>66.67</v>
      </c>
      <c r="CE79" s="2">
        <f t="shared" si="18"/>
        <v>904.29</v>
      </c>
      <c r="CF79" s="2">
        <f t="shared" si="19"/>
        <v>619.04999999999995</v>
      </c>
      <c r="CG79" s="2">
        <f t="shared" si="20"/>
        <v>904.76</v>
      </c>
      <c r="CH79" s="50">
        <f t="shared" si="21"/>
        <v>82.5</v>
      </c>
      <c r="CI79" s="2">
        <f t="shared" si="28"/>
        <v>101</v>
      </c>
      <c r="CJ79" s="2">
        <f t="shared" si="29"/>
        <v>549.5</v>
      </c>
      <c r="CK79" s="2" t="s">
        <v>136</v>
      </c>
      <c r="CL79" s="2" t="s">
        <v>136</v>
      </c>
      <c r="CM79" s="2">
        <f t="shared" si="32"/>
        <v>18000</v>
      </c>
      <c r="CN79" s="2" t="s">
        <v>136</v>
      </c>
      <c r="CO79" s="2">
        <f t="shared" si="30"/>
        <v>137.5</v>
      </c>
      <c r="CP79" s="2">
        <f t="shared" si="31"/>
        <v>178.2</v>
      </c>
    </row>
    <row r="80" spans="2:94" ht="16">
      <c r="B80" s="2" t="s">
        <v>117</v>
      </c>
      <c r="C80" s="2" t="s">
        <v>118</v>
      </c>
      <c r="D80" s="2">
        <v>1.1000000000000001</v>
      </c>
      <c r="E80" s="20" t="s">
        <v>318</v>
      </c>
      <c r="F80" s="20" t="s">
        <v>329</v>
      </c>
      <c r="G80" s="20" t="s">
        <v>121</v>
      </c>
      <c r="H80" s="20" t="s">
        <v>486</v>
      </c>
      <c r="I80" s="20" t="s">
        <v>493</v>
      </c>
      <c r="J80" s="20" t="s">
        <v>494</v>
      </c>
      <c r="K80" s="20" t="s">
        <v>318</v>
      </c>
      <c r="L80" s="20" t="s">
        <v>318</v>
      </c>
      <c r="M80" s="20" t="s">
        <v>127</v>
      </c>
      <c r="N80" s="20"/>
      <c r="O80" s="20" t="s">
        <v>128</v>
      </c>
      <c r="P80" s="20" t="s">
        <v>154</v>
      </c>
      <c r="Q80" s="21">
        <v>46058</v>
      </c>
      <c r="R80" s="21">
        <v>46058</v>
      </c>
      <c r="S80" s="21">
        <v>46387</v>
      </c>
      <c r="T80" s="22">
        <v>150</v>
      </c>
      <c r="U80" s="20" t="s">
        <v>318</v>
      </c>
      <c r="V80" s="20" t="s">
        <v>134</v>
      </c>
      <c r="W80" s="20" t="s">
        <v>495</v>
      </c>
      <c r="X80" s="28">
        <v>4000</v>
      </c>
      <c r="Y80" s="23">
        <v>0</v>
      </c>
      <c r="Z80" s="23">
        <v>0</v>
      </c>
      <c r="AA80" s="28">
        <v>4000</v>
      </c>
      <c r="AB80" s="23">
        <v>0</v>
      </c>
      <c r="AC80" s="22">
        <v>56</v>
      </c>
      <c r="AD80" s="22">
        <v>150</v>
      </c>
      <c r="AE80" s="31">
        <v>0.62670000000000003</v>
      </c>
      <c r="AF80" s="20" t="s">
        <v>493</v>
      </c>
      <c r="AG80" s="20" t="s">
        <v>496</v>
      </c>
      <c r="AH80" s="20" t="s">
        <v>128</v>
      </c>
      <c r="AI80" s="20" t="s">
        <v>333</v>
      </c>
      <c r="AJ80" s="20" t="s">
        <v>121</v>
      </c>
      <c r="AK80" s="20" t="s">
        <v>127</v>
      </c>
      <c r="AL80" s="20" t="s">
        <v>154</v>
      </c>
      <c r="AM80" s="20" t="s">
        <v>133</v>
      </c>
      <c r="AN80" s="20" t="s">
        <v>491</v>
      </c>
      <c r="AO80" s="20" t="s">
        <v>494</v>
      </c>
      <c r="AP80" s="20" t="s">
        <v>134</v>
      </c>
      <c r="AQ80" s="25" t="s">
        <v>134</v>
      </c>
      <c r="AR80" s="20" t="s">
        <v>117</v>
      </c>
      <c r="AS80" s="25" t="b">
        <v>1</v>
      </c>
      <c r="AT80" s="25" t="b">
        <v>1</v>
      </c>
      <c r="AU80" s="24">
        <v>1</v>
      </c>
      <c r="AV80" s="29">
        <v>4000</v>
      </c>
      <c r="AW80" s="20" t="s">
        <v>196</v>
      </c>
      <c r="AX80" s="20" t="s">
        <v>492</v>
      </c>
      <c r="AY80" s="20" t="s">
        <v>127</v>
      </c>
      <c r="BC80" s="2">
        <v>200</v>
      </c>
      <c r="BD80" s="2">
        <v>160</v>
      </c>
      <c r="BE80" s="2">
        <v>140</v>
      </c>
      <c r="BF80" s="2">
        <v>1899</v>
      </c>
      <c r="BG80" s="2">
        <v>1300</v>
      </c>
      <c r="BH80" s="2">
        <v>1900</v>
      </c>
      <c r="BI80" s="43">
        <v>150</v>
      </c>
      <c r="BJ80" s="2">
        <v>190</v>
      </c>
      <c r="BK80" s="2">
        <v>1099</v>
      </c>
      <c r="BL80" s="2">
        <v>1190</v>
      </c>
      <c r="BM80" s="2">
        <v>1290</v>
      </c>
      <c r="BN80" s="2">
        <v>19800</v>
      </c>
      <c r="BO80" s="2">
        <v>189000</v>
      </c>
      <c r="BP80" s="2">
        <v>250</v>
      </c>
      <c r="BQ80" s="2">
        <v>270</v>
      </c>
      <c r="CB80" s="2">
        <f t="shared" si="15"/>
        <v>95.24</v>
      </c>
      <c r="CC80" s="2">
        <f t="shared" si="16"/>
        <v>76.19</v>
      </c>
      <c r="CD80" s="2">
        <f t="shared" si="17"/>
        <v>66.67</v>
      </c>
      <c r="CE80" s="2">
        <f t="shared" si="18"/>
        <v>904.29</v>
      </c>
      <c r="CF80" s="2">
        <f t="shared" si="19"/>
        <v>619.04999999999995</v>
      </c>
      <c r="CG80" s="2">
        <f t="shared" si="20"/>
        <v>904.76</v>
      </c>
      <c r="CH80" s="50">
        <f t="shared" si="21"/>
        <v>82.5</v>
      </c>
      <c r="CI80" s="2">
        <f t="shared" si="28"/>
        <v>101</v>
      </c>
      <c r="CJ80" s="2">
        <f t="shared" si="29"/>
        <v>549.5</v>
      </c>
      <c r="CK80" s="2" t="s">
        <v>136</v>
      </c>
      <c r="CL80" s="2" t="s">
        <v>136</v>
      </c>
      <c r="CM80" s="2">
        <f t="shared" si="32"/>
        <v>18000</v>
      </c>
      <c r="CN80" s="2" t="s">
        <v>136</v>
      </c>
      <c r="CO80" s="2">
        <f t="shared" si="30"/>
        <v>137.5</v>
      </c>
      <c r="CP80" s="2">
        <f t="shared" si="31"/>
        <v>178.2</v>
      </c>
    </row>
    <row r="81" spans="2:94" ht="16">
      <c r="B81" s="2" t="s">
        <v>117</v>
      </c>
      <c r="C81" s="2" t="s">
        <v>118</v>
      </c>
      <c r="D81" s="2">
        <v>1.1000000000000001</v>
      </c>
      <c r="E81" s="20" t="s">
        <v>318</v>
      </c>
      <c r="F81" s="20" t="s">
        <v>319</v>
      </c>
      <c r="G81" s="20" t="s">
        <v>121</v>
      </c>
      <c r="H81" s="20" t="s">
        <v>497</v>
      </c>
      <c r="I81" s="20" t="s">
        <v>498</v>
      </c>
      <c r="J81" s="20" t="s">
        <v>499</v>
      </c>
      <c r="K81" s="20" t="s">
        <v>318</v>
      </c>
      <c r="L81" s="20" t="s">
        <v>318</v>
      </c>
      <c r="M81" s="20" t="s">
        <v>127</v>
      </c>
      <c r="N81" s="20"/>
      <c r="O81" s="20" t="s">
        <v>128</v>
      </c>
      <c r="P81" s="20" t="s">
        <v>154</v>
      </c>
      <c r="Q81" s="21">
        <v>46058</v>
      </c>
      <c r="R81" s="21">
        <v>46058</v>
      </c>
      <c r="S81" s="21">
        <v>46387</v>
      </c>
      <c r="T81" s="22">
        <v>150</v>
      </c>
      <c r="U81" s="20" t="s">
        <v>318</v>
      </c>
      <c r="V81" s="20" t="s">
        <v>134</v>
      </c>
      <c r="W81" s="20" t="s">
        <v>500</v>
      </c>
      <c r="X81" s="28">
        <v>5500</v>
      </c>
      <c r="Y81" s="23">
        <v>0</v>
      </c>
      <c r="Z81" s="23">
        <v>0</v>
      </c>
      <c r="AA81" s="28">
        <v>5500</v>
      </c>
      <c r="AB81" s="23">
        <v>0</v>
      </c>
      <c r="AC81" s="22">
        <v>54</v>
      </c>
      <c r="AD81" s="22">
        <v>150</v>
      </c>
      <c r="AE81" s="24">
        <v>0.64</v>
      </c>
      <c r="AF81" s="20" t="s">
        <v>498</v>
      </c>
      <c r="AG81" s="20" t="s">
        <v>501</v>
      </c>
      <c r="AH81" s="20" t="s">
        <v>128</v>
      </c>
      <c r="AI81" s="20" t="s">
        <v>327</v>
      </c>
      <c r="AJ81" s="20" t="s">
        <v>121</v>
      </c>
      <c r="AK81" s="20" t="s">
        <v>127</v>
      </c>
      <c r="AL81" s="20" t="s">
        <v>154</v>
      </c>
      <c r="AM81" s="20" t="s">
        <v>133</v>
      </c>
      <c r="AN81" s="20" t="s">
        <v>491</v>
      </c>
      <c r="AO81" s="20" t="s">
        <v>499</v>
      </c>
      <c r="AP81" s="20" t="s">
        <v>134</v>
      </c>
      <c r="AQ81" s="25" t="s">
        <v>134</v>
      </c>
      <c r="AR81" s="20" t="s">
        <v>117</v>
      </c>
      <c r="AS81" s="25" t="b">
        <v>1</v>
      </c>
      <c r="AT81" s="25" t="b">
        <v>1</v>
      </c>
      <c r="AU81" s="24">
        <v>1</v>
      </c>
      <c r="AV81" s="29">
        <v>5500</v>
      </c>
      <c r="AW81" s="20" t="s">
        <v>196</v>
      </c>
      <c r="AX81" s="20" t="s">
        <v>492</v>
      </c>
      <c r="AY81" s="20" t="s">
        <v>127</v>
      </c>
      <c r="BC81" s="2">
        <v>200</v>
      </c>
      <c r="BD81" s="2">
        <v>160</v>
      </c>
      <c r="BE81" s="2">
        <v>140</v>
      </c>
      <c r="BF81" s="2">
        <v>1899</v>
      </c>
      <c r="BG81" s="2">
        <v>1300</v>
      </c>
      <c r="BH81" s="2">
        <v>1900</v>
      </c>
      <c r="BI81" s="43">
        <v>150</v>
      </c>
      <c r="BJ81" s="2">
        <v>190</v>
      </c>
      <c r="BK81" s="2">
        <v>1099</v>
      </c>
      <c r="BL81" s="2">
        <v>1190</v>
      </c>
      <c r="BM81" s="2">
        <v>1290</v>
      </c>
      <c r="BN81" s="2">
        <v>19800</v>
      </c>
      <c r="BO81" s="2">
        <v>189000</v>
      </c>
      <c r="BP81" s="2">
        <v>250</v>
      </c>
      <c r="BQ81" s="2">
        <v>270</v>
      </c>
      <c r="CB81" s="2">
        <f t="shared" si="15"/>
        <v>95.24</v>
      </c>
      <c r="CC81" s="2">
        <f t="shared" si="16"/>
        <v>76.19</v>
      </c>
      <c r="CD81" s="2">
        <f t="shared" si="17"/>
        <v>66.67</v>
      </c>
      <c r="CE81" s="2">
        <f t="shared" si="18"/>
        <v>904.29</v>
      </c>
      <c r="CF81" s="2">
        <f t="shared" si="19"/>
        <v>619.04999999999995</v>
      </c>
      <c r="CG81" s="2">
        <f t="shared" si="20"/>
        <v>904.76</v>
      </c>
      <c r="CH81" s="50">
        <f t="shared" si="21"/>
        <v>82.5</v>
      </c>
      <c r="CI81" s="2">
        <f t="shared" si="28"/>
        <v>101</v>
      </c>
      <c r="CJ81" s="2">
        <f t="shared" si="29"/>
        <v>549.5</v>
      </c>
      <c r="CK81" s="2" t="s">
        <v>136</v>
      </c>
      <c r="CL81" s="2" t="s">
        <v>136</v>
      </c>
      <c r="CM81" s="2">
        <f t="shared" si="32"/>
        <v>18000</v>
      </c>
      <c r="CN81" s="2" t="s">
        <v>136</v>
      </c>
      <c r="CO81" s="2">
        <f t="shared" si="30"/>
        <v>137.5</v>
      </c>
      <c r="CP81" s="2">
        <f t="shared" si="31"/>
        <v>178.2</v>
      </c>
    </row>
    <row r="82" spans="2:94" ht="16">
      <c r="B82" s="2" t="s">
        <v>117</v>
      </c>
      <c r="C82" s="2" t="s">
        <v>118</v>
      </c>
      <c r="D82" s="2">
        <v>1.1000000000000001</v>
      </c>
      <c r="E82" s="20" t="s">
        <v>318</v>
      </c>
      <c r="F82" s="20" t="s">
        <v>329</v>
      </c>
      <c r="G82" s="20" t="s">
        <v>121</v>
      </c>
      <c r="H82" s="20" t="s">
        <v>497</v>
      </c>
      <c r="I82" s="20" t="s">
        <v>502</v>
      </c>
      <c r="J82" s="20" t="s">
        <v>503</v>
      </c>
      <c r="K82" s="20" t="s">
        <v>318</v>
      </c>
      <c r="L82" s="20" t="s">
        <v>318</v>
      </c>
      <c r="M82" s="20" t="s">
        <v>127</v>
      </c>
      <c r="N82" s="20"/>
      <c r="O82" s="20" t="s">
        <v>128</v>
      </c>
      <c r="P82" s="20" t="s">
        <v>154</v>
      </c>
      <c r="Q82" s="21">
        <v>46058</v>
      </c>
      <c r="R82" s="21">
        <v>46058</v>
      </c>
      <c r="S82" s="21">
        <v>46387</v>
      </c>
      <c r="T82" s="22">
        <v>150</v>
      </c>
      <c r="U82" s="20" t="s">
        <v>318</v>
      </c>
      <c r="V82" s="20" t="s">
        <v>134</v>
      </c>
      <c r="W82" s="20" t="s">
        <v>504</v>
      </c>
      <c r="X82" s="28">
        <v>5500</v>
      </c>
      <c r="Y82" s="23">
        <v>0</v>
      </c>
      <c r="Z82" s="23">
        <v>0</v>
      </c>
      <c r="AA82" s="28">
        <v>5500</v>
      </c>
      <c r="AB82" s="23">
        <v>0</v>
      </c>
      <c r="AC82" s="22">
        <v>54</v>
      </c>
      <c r="AD82" s="22">
        <v>150</v>
      </c>
      <c r="AE82" s="24">
        <v>0.64</v>
      </c>
      <c r="AF82" s="20" t="s">
        <v>502</v>
      </c>
      <c r="AG82" s="20" t="s">
        <v>505</v>
      </c>
      <c r="AH82" s="20" t="s">
        <v>128</v>
      </c>
      <c r="AI82" s="20" t="s">
        <v>333</v>
      </c>
      <c r="AJ82" s="20" t="s">
        <v>121</v>
      </c>
      <c r="AK82" s="20" t="s">
        <v>127</v>
      </c>
      <c r="AL82" s="20" t="s">
        <v>154</v>
      </c>
      <c r="AM82" s="20" t="s">
        <v>133</v>
      </c>
      <c r="AN82" s="20" t="s">
        <v>491</v>
      </c>
      <c r="AO82" s="20" t="s">
        <v>503</v>
      </c>
      <c r="AP82" s="20" t="s">
        <v>134</v>
      </c>
      <c r="AQ82" s="25" t="s">
        <v>134</v>
      </c>
      <c r="AR82" s="20" t="s">
        <v>117</v>
      </c>
      <c r="AS82" s="25" t="b">
        <v>1</v>
      </c>
      <c r="AT82" s="25" t="b">
        <v>1</v>
      </c>
      <c r="AU82" s="24">
        <v>1</v>
      </c>
      <c r="AV82" s="29">
        <v>5500</v>
      </c>
      <c r="AW82" s="20" t="s">
        <v>196</v>
      </c>
      <c r="AX82" s="20" t="s">
        <v>492</v>
      </c>
      <c r="AY82" s="20" t="s">
        <v>127</v>
      </c>
      <c r="BC82" s="2">
        <v>200</v>
      </c>
      <c r="BD82" s="2">
        <v>160</v>
      </c>
      <c r="BE82" s="2">
        <v>140</v>
      </c>
      <c r="BF82" s="2">
        <v>1899</v>
      </c>
      <c r="BG82" s="2">
        <v>1300</v>
      </c>
      <c r="BH82" s="2">
        <v>1900</v>
      </c>
      <c r="BI82" s="43">
        <v>150</v>
      </c>
      <c r="BJ82" s="2">
        <v>190</v>
      </c>
      <c r="BK82" s="2">
        <v>1099</v>
      </c>
      <c r="BL82" s="2">
        <v>1190</v>
      </c>
      <c r="BM82" s="2">
        <v>1290</v>
      </c>
      <c r="BN82" s="2">
        <v>19800</v>
      </c>
      <c r="BO82" s="2">
        <v>189000</v>
      </c>
      <c r="BP82" s="2">
        <v>250</v>
      </c>
      <c r="BQ82" s="2">
        <v>270</v>
      </c>
      <c r="CB82" s="2">
        <f t="shared" si="15"/>
        <v>95.24</v>
      </c>
      <c r="CC82" s="2">
        <f t="shared" si="16"/>
        <v>76.19</v>
      </c>
      <c r="CD82" s="2">
        <f t="shared" si="17"/>
        <v>66.67</v>
      </c>
      <c r="CE82" s="2">
        <f t="shared" si="18"/>
        <v>904.29</v>
      </c>
      <c r="CF82" s="2">
        <f t="shared" si="19"/>
        <v>619.04999999999995</v>
      </c>
      <c r="CG82" s="2">
        <f t="shared" si="20"/>
        <v>904.76</v>
      </c>
      <c r="CH82" s="50">
        <f t="shared" si="21"/>
        <v>82.5</v>
      </c>
      <c r="CI82" s="2">
        <f t="shared" si="28"/>
        <v>101</v>
      </c>
      <c r="CJ82" s="2">
        <f t="shared" si="29"/>
        <v>549.5</v>
      </c>
      <c r="CK82" s="2" t="s">
        <v>136</v>
      </c>
      <c r="CL82" s="2" t="s">
        <v>136</v>
      </c>
      <c r="CM82" s="2">
        <f t="shared" si="32"/>
        <v>18000</v>
      </c>
      <c r="CN82" s="2" t="s">
        <v>136</v>
      </c>
      <c r="CO82" s="2">
        <f t="shared" si="30"/>
        <v>137.5</v>
      </c>
      <c r="CP82" s="2">
        <f t="shared" si="31"/>
        <v>178.2</v>
      </c>
    </row>
    <row r="83" spans="2:94" ht="16">
      <c r="B83" s="2" t="s">
        <v>117</v>
      </c>
      <c r="C83" s="2" t="s">
        <v>118</v>
      </c>
      <c r="D83" s="2">
        <v>1.1000000000000001</v>
      </c>
      <c r="E83" s="20" t="s">
        <v>318</v>
      </c>
      <c r="F83" s="20" t="s">
        <v>319</v>
      </c>
      <c r="G83" s="20" t="s">
        <v>121</v>
      </c>
      <c r="H83" s="20" t="s">
        <v>506</v>
      </c>
      <c r="I83" s="20" t="s">
        <v>507</v>
      </c>
      <c r="J83" s="20" t="s">
        <v>508</v>
      </c>
      <c r="K83" s="20" t="s">
        <v>318</v>
      </c>
      <c r="L83" s="20" t="s">
        <v>318</v>
      </c>
      <c r="M83" s="20" t="s">
        <v>127</v>
      </c>
      <c r="N83" s="20"/>
      <c r="O83" s="20" t="s">
        <v>128</v>
      </c>
      <c r="P83" s="20" t="s">
        <v>154</v>
      </c>
      <c r="Q83" s="21">
        <v>46058</v>
      </c>
      <c r="R83" s="21">
        <v>46058</v>
      </c>
      <c r="S83" s="21">
        <v>46387</v>
      </c>
      <c r="T83" s="22">
        <v>150</v>
      </c>
      <c r="U83" s="20" t="s">
        <v>318</v>
      </c>
      <c r="V83" s="20" t="s">
        <v>134</v>
      </c>
      <c r="W83" s="20" t="s">
        <v>509</v>
      </c>
      <c r="X83" s="28">
        <v>3000</v>
      </c>
      <c r="Y83" s="23">
        <v>0</v>
      </c>
      <c r="Z83" s="23">
        <v>0</v>
      </c>
      <c r="AA83" s="28">
        <v>3000</v>
      </c>
      <c r="AB83" s="23">
        <v>0</v>
      </c>
      <c r="AC83" s="22">
        <v>46</v>
      </c>
      <c r="AD83" s="22">
        <v>150</v>
      </c>
      <c r="AE83" s="31">
        <v>0.69330000000000003</v>
      </c>
      <c r="AF83" s="20" t="s">
        <v>507</v>
      </c>
      <c r="AG83" s="20" t="s">
        <v>510</v>
      </c>
      <c r="AH83" s="20" t="s">
        <v>128</v>
      </c>
      <c r="AI83" s="20" t="s">
        <v>327</v>
      </c>
      <c r="AJ83" s="20" t="s">
        <v>121</v>
      </c>
      <c r="AK83" s="20" t="s">
        <v>127</v>
      </c>
      <c r="AL83" s="20" t="s">
        <v>154</v>
      </c>
      <c r="AM83" s="20" t="s">
        <v>133</v>
      </c>
      <c r="AN83" s="20" t="s">
        <v>491</v>
      </c>
      <c r="AO83" s="20" t="s">
        <v>508</v>
      </c>
      <c r="AP83" s="20" t="s">
        <v>134</v>
      </c>
      <c r="AQ83" s="25" t="s">
        <v>134</v>
      </c>
      <c r="AR83" s="20" t="s">
        <v>117</v>
      </c>
      <c r="AS83" s="25" t="b">
        <v>1</v>
      </c>
      <c r="AT83" s="25" t="b">
        <v>1</v>
      </c>
      <c r="AU83" s="24">
        <v>1</v>
      </c>
      <c r="AV83" s="29">
        <v>3000</v>
      </c>
      <c r="AW83" s="20" t="s">
        <v>196</v>
      </c>
      <c r="AX83" s="20" t="s">
        <v>492</v>
      </c>
      <c r="AY83" s="20" t="s">
        <v>127</v>
      </c>
      <c r="BC83" s="2">
        <v>200</v>
      </c>
      <c r="BD83" s="2">
        <v>160</v>
      </c>
      <c r="BE83" s="2">
        <v>140</v>
      </c>
      <c r="BF83" s="2">
        <v>1899</v>
      </c>
      <c r="BG83" s="2">
        <v>1300</v>
      </c>
      <c r="BH83" s="2">
        <v>1900</v>
      </c>
      <c r="BI83" s="43">
        <v>150</v>
      </c>
      <c r="BJ83" s="2">
        <v>190</v>
      </c>
      <c r="BK83" s="2">
        <v>1099</v>
      </c>
      <c r="BL83" s="2">
        <v>1190</v>
      </c>
      <c r="BM83" s="2">
        <v>1290</v>
      </c>
      <c r="BN83" s="2">
        <v>19800</v>
      </c>
      <c r="BO83" s="2">
        <v>189000</v>
      </c>
      <c r="BP83" s="2">
        <v>250</v>
      </c>
      <c r="BQ83" s="2">
        <v>270</v>
      </c>
      <c r="CB83" s="2">
        <f t="shared" si="15"/>
        <v>95.24</v>
      </c>
      <c r="CC83" s="2">
        <f t="shared" si="16"/>
        <v>76.19</v>
      </c>
      <c r="CD83" s="2">
        <f t="shared" si="17"/>
        <v>66.67</v>
      </c>
      <c r="CE83" s="2">
        <f t="shared" si="18"/>
        <v>904.29</v>
      </c>
      <c r="CF83" s="2">
        <f t="shared" si="19"/>
        <v>619.04999999999995</v>
      </c>
      <c r="CG83" s="2">
        <f t="shared" si="20"/>
        <v>904.76</v>
      </c>
      <c r="CH83" s="50">
        <f t="shared" si="21"/>
        <v>82.5</v>
      </c>
      <c r="CI83" s="2">
        <f t="shared" si="28"/>
        <v>101</v>
      </c>
      <c r="CJ83" s="2">
        <f t="shared" si="29"/>
        <v>549.5</v>
      </c>
      <c r="CK83" s="2" t="s">
        <v>136</v>
      </c>
      <c r="CL83" s="2" t="s">
        <v>136</v>
      </c>
      <c r="CM83" s="2">
        <f t="shared" si="32"/>
        <v>18000</v>
      </c>
      <c r="CN83" s="2" t="s">
        <v>136</v>
      </c>
      <c r="CO83" s="2">
        <f t="shared" si="30"/>
        <v>137.5</v>
      </c>
      <c r="CP83" s="2">
        <f t="shared" si="31"/>
        <v>178.2</v>
      </c>
    </row>
    <row r="84" spans="2:94" ht="16">
      <c r="B84" s="2" t="s">
        <v>117</v>
      </c>
      <c r="C84" s="2" t="s">
        <v>118</v>
      </c>
      <c r="D84" s="2">
        <v>1.1000000000000001</v>
      </c>
      <c r="E84" s="20" t="s">
        <v>318</v>
      </c>
      <c r="F84" s="20" t="s">
        <v>329</v>
      </c>
      <c r="G84" s="20" t="s">
        <v>121</v>
      </c>
      <c r="H84" s="20" t="s">
        <v>506</v>
      </c>
      <c r="I84" s="20" t="s">
        <v>511</v>
      </c>
      <c r="J84" s="20" t="s">
        <v>512</v>
      </c>
      <c r="K84" s="20" t="s">
        <v>318</v>
      </c>
      <c r="L84" s="20" t="s">
        <v>318</v>
      </c>
      <c r="M84" s="20" t="s">
        <v>127</v>
      </c>
      <c r="N84" s="20"/>
      <c r="O84" s="20" t="s">
        <v>128</v>
      </c>
      <c r="P84" s="20" t="s">
        <v>154</v>
      </c>
      <c r="Q84" s="21">
        <v>46058</v>
      </c>
      <c r="R84" s="21">
        <v>46058</v>
      </c>
      <c r="S84" s="21">
        <v>46387</v>
      </c>
      <c r="T84" s="22">
        <v>150</v>
      </c>
      <c r="U84" s="20" t="s">
        <v>318</v>
      </c>
      <c r="V84" s="20" t="s">
        <v>134</v>
      </c>
      <c r="W84" s="20" t="s">
        <v>509</v>
      </c>
      <c r="X84" s="28">
        <v>3000</v>
      </c>
      <c r="Y84" s="23">
        <v>0</v>
      </c>
      <c r="Z84" s="23">
        <v>0</v>
      </c>
      <c r="AA84" s="28">
        <v>3000</v>
      </c>
      <c r="AB84" s="23">
        <v>0</v>
      </c>
      <c r="AC84" s="22">
        <v>46</v>
      </c>
      <c r="AD84" s="22">
        <v>150</v>
      </c>
      <c r="AE84" s="31">
        <v>0.69330000000000003</v>
      </c>
      <c r="AF84" s="20" t="s">
        <v>511</v>
      </c>
      <c r="AG84" s="20" t="s">
        <v>513</v>
      </c>
      <c r="AH84" s="20" t="s">
        <v>128</v>
      </c>
      <c r="AI84" s="20" t="s">
        <v>333</v>
      </c>
      <c r="AJ84" s="20" t="s">
        <v>121</v>
      </c>
      <c r="AK84" s="20" t="s">
        <v>127</v>
      </c>
      <c r="AL84" s="20" t="s">
        <v>154</v>
      </c>
      <c r="AM84" s="20" t="s">
        <v>133</v>
      </c>
      <c r="AN84" s="20" t="s">
        <v>491</v>
      </c>
      <c r="AO84" s="20" t="s">
        <v>512</v>
      </c>
      <c r="AP84" s="20" t="s">
        <v>134</v>
      </c>
      <c r="AQ84" s="25" t="s">
        <v>134</v>
      </c>
      <c r="AR84" s="20" t="s">
        <v>117</v>
      </c>
      <c r="AS84" s="25" t="b">
        <v>1</v>
      </c>
      <c r="AT84" s="25" t="b">
        <v>1</v>
      </c>
      <c r="AU84" s="24">
        <v>1</v>
      </c>
      <c r="AV84" s="29">
        <v>3000</v>
      </c>
      <c r="AW84" s="20" t="s">
        <v>196</v>
      </c>
      <c r="AX84" s="20" t="s">
        <v>492</v>
      </c>
      <c r="AY84" s="20" t="s">
        <v>127</v>
      </c>
      <c r="BC84" s="2">
        <v>200</v>
      </c>
      <c r="BD84" s="2">
        <v>160</v>
      </c>
      <c r="BE84" s="2">
        <v>140</v>
      </c>
      <c r="BF84" s="2">
        <v>1899</v>
      </c>
      <c r="BG84" s="2">
        <v>1300</v>
      </c>
      <c r="BH84" s="2">
        <v>1900</v>
      </c>
      <c r="BI84" s="43">
        <v>150</v>
      </c>
      <c r="BJ84" s="2">
        <v>190</v>
      </c>
      <c r="BK84" s="2">
        <v>1099</v>
      </c>
      <c r="BL84" s="2">
        <v>1190</v>
      </c>
      <c r="BM84" s="2">
        <v>1290</v>
      </c>
      <c r="BN84" s="2">
        <v>19800</v>
      </c>
      <c r="BO84" s="2">
        <v>189000</v>
      </c>
      <c r="BP84" s="2">
        <v>250</v>
      </c>
      <c r="BQ84" s="2">
        <v>270</v>
      </c>
      <c r="CB84" s="2">
        <f t="shared" si="15"/>
        <v>95.24</v>
      </c>
      <c r="CC84" s="2">
        <f t="shared" si="16"/>
        <v>76.19</v>
      </c>
      <c r="CD84" s="2">
        <f t="shared" si="17"/>
        <v>66.67</v>
      </c>
      <c r="CE84" s="2">
        <f t="shared" si="18"/>
        <v>904.29</v>
      </c>
      <c r="CF84" s="2">
        <f t="shared" si="19"/>
        <v>619.04999999999995</v>
      </c>
      <c r="CG84" s="2">
        <f t="shared" si="20"/>
        <v>904.76</v>
      </c>
      <c r="CH84" s="50">
        <f t="shared" si="21"/>
        <v>82.5</v>
      </c>
      <c r="CI84" s="2">
        <f t="shared" si="28"/>
        <v>101</v>
      </c>
      <c r="CJ84" s="2">
        <f t="shared" si="29"/>
        <v>549.5</v>
      </c>
      <c r="CK84" s="2" t="s">
        <v>136</v>
      </c>
      <c r="CL84" s="2" t="s">
        <v>136</v>
      </c>
      <c r="CM84" s="2">
        <f t="shared" si="32"/>
        <v>18000</v>
      </c>
      <c r="CN84" s="2" t="s">
        <v>136</v>
      </c>
      <c r="CO84" s="2">
        <f t="shared" si="30"/>
        <v>137.5</v>
      </c>
      <c r="CP84" s="2">
        <f t="shared" si="31"/>
        <v>178.2</v>
      </c>
    </row>
    <row r="85" spans="2:94" ht="16">
      <c r="B85" s="2" t="s">
        <v>117</v>
      </c>
      <c r="C85" s="2" t="s">
        <v>118</v>
      </c>
      <c r="D85" s="2">
        <v>1.1000000000000001</v>
      </c>
      <c r="E85" s="20" t="s">
        <v>318</v>
      </c>
      <c r="F85" s="20" t="s">
        <v>319</v>
      </c>
      <c r="G85" s="20" t="s">
        <v>121</v>
      </c>
      <c r="H85" s="20" t="s">
        <v>514</v>
      </c>
      <c r="I85" s="20" t="s">
        <v>515</v>
      </c>
      <c r="J85" s="20" t="s">
        <v>516</v>
      </c>
      <c r="K85" s="20" t="s">
        <v>318</v>
      </c>
      <c r="L85" s="20" t="s">
        <v>318</v>
      </c>
      <c r="M85" s="20" t="s">
        <v>127</v>
      </c>
      <c r="N85" s="20"/>
      <c r="O85" s="20" t="s">
        <v>128</v>
      </c>
      <c r="P85" s="20" t="s">
        <v>129</v>
      </c>
      <c r="Q85" s="21">
        <v>46065</v>
      </c>
      <c r="R85" s="21">
        <v>46065</v>
      </c>
      <c r="S85" s="21">
        <v>46203</v>
      </c>
      <c r="T85" s="22">
        <v>150</v>
      </c>
      <c r="U85" s="20" t="s">
        <v>318</v>
      </c>
      <c r="V85" s="20" t="s">
        <v>134</v>
      </c>
      <c r="W85" s="20" t="s">
        <v>517</v>
      </c>
      <c r="X85" s="28">
        <v>279500</v>
      </c>
      <c r="Y85" s="23">
        <v>0</v>
      </c>
      <c r="Z85" s="23">
        <v>0</v>
      </c>
      <c r="AA85" s="28">
        <v>279500</v>
      </c>
      <c r="AB85" s="23">
        <v>0</v>
      </c>
      <c r="AC85" s="22">
        <v>24</v>
      </c>
      <c r="AD85" s="22">
        <v>150</v>
      </c>
      <c r="AE85" s="24">
        <v>0.84</v>
      </c>
      <c r="AF85" s="20" t="s">
        <v>515</v>
      </c>
      <c r="AG85" s="20" t="s">
        <v>518</v>
      </c>
      <c r="AH85" s="20" t="s">
        <v>128</v>
      </c>
      <c r="AI85" s="20" t="s">
        <v>519</v>
      </c>
      <c r="AJ85" s="20" t="s">
        <v>121</v>
      </c>
      <c r="AK85" s="20" t="s">
        <v>127</v>
      </c>
      <c r="AL85" s="20" t="s">
        <v>129</v>
      </c>
      <c r="AM85" s="20" t="s">
        <v>133</v>
      </c>
      <c r="AN85" s="20" t="s">
        <v>134</v>
      </c>
      <c r="AO85" s="20" t="s">
        <v>516</v>
      </c>
      <c r="AP85" s="20" t="s">
        <v>134</v>
      </c>
      <c r="AQ85" s="25" t="s">
        <v>134</v>
      </c>
      <c r="AR85" s="20" t="s">
        <v>117</v>
      </c>
      <c r="AS85" s="25" t="b">
        <v>0</v>
      </c>
      <c r="AT85" s="25" t="b">
        <v>1</v>
      </c>
      <c r="AU85" s="24">
        <v>0.02</v>
      </c>
      <c r="AV85" s="29">
        <v>5590</v>
      </c>
      <c r="AW85" s="20" t="s">
        <v>150</v>
      </c>
      <c r="AX85" s="20" t="s">
        <v>520</v>
      </c>
      <c r="AY85" s="20" t="s">
        <v>405</v>
      </c>
      <c r="BC85" s="2">
        <v>200</v>
      </c>
      <c r="BD85" s="2">
        <v>160</v>
      </c>
      <c r="BE85" s="2">
        <v>140</v>
      </c>
      <c r="BF85" s="2">
        <v>1899</v>
      </c>
      <c r="BG85" s="2">
        <v>1300</v>
      </c>
      <c r="BH85" s="2">
        <v>1900</v>
      </c>
      <c r="BI85" s="43">
        <v>150</v>
      </c>
      <c r="BJ85" s="2">
        <v>190</v>
      </c>
      <c r="BK85" s="2">
        <v>999</v>
      </c>
      <c r="BL85" s="2">
        <v>1190</v>
      </c>
      <c r="BM85" s="2">
        <v>1290</v>
      </c>
      <c r="BN85" s="2">
        <v>18700</v>
      </c>
      <c r="BO85" s="2">
        <v>189000</v>
      </c>
      <c r="BP85" s="2">
        <v>250</v>
      </c>
      <c r="BQ85" s="2">
        <v>270</v>
      </c>
      <c r="CB85" s="2">
        <f t="shared" si="15"/>
        <v>95.24</v>
      </c>
      <c r="CC85" s="2">
        <f t="shared" si="16"/>
        <v>76.19</v>
      </c>
      <c r="CD85" s="2">
        <f t="shared" si="17"/>
        <v>66.67</v>
      </c>
      <c r="CE85" s="2">
        <f t="shared" si="18"/>
        <v>904.29</v>
      </c>
      <c r="CF85" s="2">
        <f t="shared" si="19"/>
        <v>619.04999999999995</v>
      </c>
      <c r="CG85" s="2">
        <f t="shared" si="20"/>
        <v>904.76</v>
      </c>
      <c r="CH85" s="50">
        <f t="shared" si="21"/>
        <v>82.5</v>
      </c>
      <c r="CI85" s="2">
        <f t="shared" si="28"/>
        <v>101</v>
      </c>
      <c r="CJ85" s="2">
        <f t="shared" si="29"/>
        <v>499.5</v>
      </c>
      <c r="CK85" s="2" t="s">
        <v>136</v>
      </c>
      <c r="CL85" s="2" t="s">
        <v>136</v>
      </c>
      <c r="CM85" s="2">
        <f t="shared" si="32"/>
        <v>17000</v>
      </c>
      <c r="CN85" s="2" t="s">
        <v>136</v>
      </c>
      <c r="CO85" s="2">
        <f t="shared" si="30"/>
        <v>137.5</v>
      </c>
      <c r="CP85" s="2">
        <f t="shared" si="31"/>
        <v>178.2</v>
      </c>
    </row>
    <row r="86" spans="2:94" ht="16">
      <c r="B86" s="2" t="s">
        <v>117</v>
      </c>
      <c r="C86" s="2" t="s">
        <v>118</v>
      </c>
      <c r="D86" s="2">
        <v>1.1000000000000001</v>
      </c>
      <c r="E86" s="20" t="s">
        <v>318</v>
      </c>
      <c r="F86" s="20" t="s">
        <v>329</v>
      </c>
      <c r="G86" s="20" t="s">
        <v>121</v>
      </c>
      <c r="H86" s="20" t="s">
        <v>514</v>
      </c>
      <c r="I86" s="20" t="s">
        <v>521</v>
      </c>
      <c r="J86" s="20" t="s">
        <v>522</v>
      </c>
      <c r="K86" s="20" t="s">
        <v>318</v>
      </c>
      <c r="L86" s="20" t="s">
        <v>318</v>
      </c>
      <c r="M86" s="20" t="s">
        <v>127</v>
      </c>
      <c r="N86" s="20"/>
      <c r="O86" s="20" t="s">
        <v>128</v>
      </c>
      <c r="P86" s="20" t="s">
        <v>129</v>
      </c>
      <c r="Q86" s="21">
        <v>46100</v>
      </c>
      <c r="R86" s="21">
        <v>46100</v>
      </c>
      <c r="S86" s="21">
        <v>46203</v>
      </c>
      <c r="T86" s="22">
        <v>150</v>
      </c>
      <c r="U86" s="20" t="s">
        <v>318</v>
      </c>
      <c r="V86" s="20" t="s">
        <v>134</v>
      </c>
      <c r="W86" s="20" t="s">
        <v>523</v>
      </c>
      <c r="X86" s="32">
        <v>279500</v>
      </c>
      <c r="Y86" s="23">
        <v>0</v>
      </c>
      <c r="Z86" s="23">
        <v>0</v>
      </c>
      <c r="AA86" s="32">
        <v>279500</v>
      </c>
      <c r="AB86" s="23">
        <v>0</v>
      </c>
      <c r="AC86" s="22">
        <v>24</v>
      </c>
      <c r="AD86" s="22">
        <v>150</v>
      </c>
      <c r="AE86" s="24">
        <v>0.84</v>
      </c>
      <c r="AF86" s="20" t="s">
        <v>521</v>
      </c>
      <c r="AG86" s="20" t="s">
        <v>524</v>
      </c>
      <c r="AH86" s="20" t="s">
        <v>128</v>
      </c>
      <c r="AI86" s="20" t="s">
        <v>525</v>
      </c>
      <c r="AJ86" s="20" t="s">
        <v>121</v>
      </c>
      <c r="AK86" s="20" t="s">
        <v>127</v>
      </c>
      <c r="AL86" s="20" t="s">
        <v>129</v>
      </c>
      <c r="AM86" s="20" t="s">
        <v>133</v>
      </c>
      <c r="AN86" s="20" t="s">
        <v>134</v>
      </c>
      <c r="AO86" s="20" t="s">
        <v>522</v>
      </c>
      <c r="AP86" s="20" t="s">
        <v>134</v>
      </c>
      <c r="AQ86" s="25" t="s">
        <v>134</v>
      </c>
      <c r="AR86" s="20" t="s">
        <v>117</v>
      </c>
      <c r="AS86" s="25" t="b">
        <v>0</v>
      </c>
      <c r="AT86" s="25" t="b">
        <v>1</v>
      </c>
      <c r="AU86" s="24">
        <v>0.02</v>
      </c>
      <c r="AV86" s="29">
        <v>5590</v>
      </c>
      <c r="AW86" s="20" t="s">
        <v>150</v>
      </c>
      <c r="AX86" s="20" t="s">
        <v>520</v>
      </c>
      <c r="AY86" s="20" t="s">
        <v>405</v>
      </c>
      <c r="BC86" s="2">
        <v>200</v>
      </c>
      <c r="BD86" s="2">
        <v>160</v>
      </c>
      <c r="BE86" s="2">
        <v>140</v>
      </c>
      <c r="BF86" s="2">
        <v>1899</v>
      </c>
      <c r="BG86" s="2">
        <v>1300</v>
      </c>
      <c r="BH86" s="2">
        <v>1900</v>
      </c>
      <c r="BI86" s="43">
        <v>150</v>
      </c>
      <c r="BJ86" s="2">
        <v>190</v>
      </c>
      <c r="BK86" s="2">
        <v>999</v>
      </c>
      <c r="BL86" s="2">
        <v>1190</v>
      </c>
      <c r="BM86" s="2">
        <v>1290</v>
      </c>
      <c r="BN86" s="2">
        <v>18700</v>
      </c>
      <c r="BO86" s="2">
        <v>189000</v>
      </c>
      <c r="BP86" s="2">
        <v>250</v>
      </c>
      <c r="BQ86" s="2">
        <v>270</v>
      </c>
      <c r="CB86" s="2">
        <f t="shared" ref="CB86:CB149" si="33">ROUND(BC86/2.1,2)</f>
        <v>95.24</v>
      </c>
      <c r="CC86" s="2">
        <f t="shared" ref="CC86:CC149" si="34">ROUND(BD86/2.1,2)</f>
        <v>76.19</v>
      </c>
      <c r="CD86" s="2">
        <f t="shared" ref="CD86:CD149" si="35">ROUND(BE86/2.1,2)</f>
        <v>66.67</v>
      </c>
      <c r="CE86" s="2">
        <f t="shared" ref="CE86:CE149" si="36">ROUND(BF86/2.1,2)</f>
        <v>904.29</v>
      </c>
      <c r="CF86" s="2">
        <f t="shared" ref="CF86:CF149" si="37">ROUND(BG86/2.1,2)</f>
        <v>619.04999999999995</v>
      </c>
      <c r="CG86" s="2">
        <f t="shared" ref="CG86:CG149" si="38">ROUND(BH86/2.1,2)</f>
        <v>904.76</v>
      </c>
      <c r="CH86" s="50">
        <f t="shared" si="21"/>
        <v>82.5</v>
      </c>
      <c r="CI86" s="2">
        <f t="shared" si="28"/>
        <v>101</v>
      </c>
      <c r="CJ86" s="2">
        <f t="shared" si="29"/>
        <v>499.5</v>
      </c>
      <c r="CK86" s="2" t="s">
        <v>136</v>
      </c>
      <c r="CL86" s="2" t="s">
        <v>136</v>
      </c>
      <c r="CM86" s="2">
        <f t="shared" si="32"/>
        <v>17000</v>
      </c>
      <c r="CN86" s="2" t="s">
        <v>136</v>
      </c>
      <c r="CO86" s="2">
        <f t="shared" si="30"/>
        <v>137.5</v>
      </c>
      <c r="CP86" s="2">
        <f t="shared" si="31"/>
        <v>178.2</v>
      </c>
    </row>
    <row r="87" spans="2:94" ht="16">
      <c r="B87" s="2" t="s">
        <v>117</v>
      </c>
      <c r="C87" s="2" t="s">
        <v>355</v>
      </c>
      <c r="D87" s="2">
        <v>4.0999999999999996</v>
      </c>
      <c r="E87" s="20" t="s">
        <v>318</v>
      </c>
      <c r="F87" s="20" t="s">
        <v>319</v>
      </c>
      <c r="G87" s="20" t="s">
        <v>121</v>
      </c>
      <c r="H87" s="20" t="s">
        <v>514</v>
      </c>
      <c r="I87" s="20" t="s">
        <v>526</v>
      </c>
      <c r="J87" s="20" t="s">
        <v>527</v>
      </c>
      <c r="K87" s="20" t="s">
        <v>318</v>
      </c>
      <c r="L87" s="20" t="s">
        <v>318</v>
      </c>
      <c r="M87" s="20" t="s">
        <v>357</v>
      </c>
      <c r="N87" s="20" t="s">
        <v>528</v>
      </c>
      <c r="O87" s="20" t="s">
        <v>374</v>
      </c>
      <c r="P87" s="20" t="s">
        <v>134</v>
      </c>
      <c r="Q87" s="51">
        <v>46023</v>
      </c>
      <c r="T87" s="52">
        <v>150</v>
      </c>
      <c r="BC87" s="2">
        <v>200</v>
      </c>
      <c r="BD87" s="2">
        <v>160</v>
      </c>
      <c r="BE87" s="2">
        <v>140</v>
      </c>
      <c r="BF87" s="2">
        <v>1899</v>
      </c>
      <c r="BG87" s="2">
        <v>1300</v>
      </c>
      <c r="BH87" s="2">
        <v>1900</v>
      </c>
      <c r="BI87" s="56">
        <f>T87</f>
        <v>150</v>
      </c>
      <c r="BJ87" s="2">
        <v>190</v>
      </c>
      <c r="BK87" s="2">
        <v>999</v>
      </c>
      <c r="BL87" s="2">
        <v>1190</v>
      </c>
      <c r="BM87" s="2">
        <v>1290</v>
      </c>
      <c r="BN87" s="2">
        <v>18700</v>
      </c>
      <c r="BO87" s="2">
        <v>189000</v>
      </c>
      <c r="BP87" s="2">
        <v>250</v>
      </c>
      <c r="BQ87" s="2">
        <v>270</v>
      </c>
      <c r="CB87" s="2">
        <f t="shared" si="33"/>
        <v>95.24</v>
      </c>
      <c r="CC87" s="2">
        <f t="shared" si="34"/>
        <v>76.19</v>
      </c>
      <c r="CD87" s="2">
        <f t="shared" si="35"/>
        <v>66.67</v>
      </c>
      <c r="CE87" s="2">
        <f t="shared" si="36"/>
        <v>904.29</v>
      </c>
      <c r="CF87" s="2">
        <f t="shared" si="37"/>
        <v>619.04999999999995</v>
      </c>
      <c r="CG87" s="2">
        <f t="shared" si="38"/>
        <v>904.76</v>
      </c>
      <c r="CH87" s="57">
        <f t="shared" si="21"/>
        <v>82.5</v>
      </c>
      <c r="CI87" s="2">
        <f>ROUND(BJ87*0.5,0.5)</f>
        <v>95</v>
      </c>
      <c r="CJ87" s="2">
        <f t="shared" si="29"/>
        <v>499.5</v>
      </c>
      <c r="CK87" s="2" t="s">
        <v>136</v>
      </c>
      <c r="CL87" s="2" t="s">
        <v>136</v>
      </c>
      <c r="CM87" s="2">
        <f t="shared" si="32"/>
        <v>17000</v>
      </c>
      <c r="CN87" s="2" t="s">
        <v>136</v>
      </c>
      <c r="CO87" s="2">
        <f t="shared" si="30"/>
        <v>137.5</v>
      </c>
      <c r="CP87" s="2">
        <f t="shared" si="31"/>
        <v>178.2</v>
      </c>
    </row>
    <row r="88" spans="2:94" ht="16">
      <c r="B88" s="2" t="s">
        <v>117</v>
      </c>
      <c r="C88" s="2" t="s">
        <v>355</v>
      </c>
      <c r="D88" s="2">
        <v>4.0999999999999996</v>
      </c>
      <c r="E88" s="20" t="s">
        <v>318</v>
      </c>
      <c r="F88" s="20" t="s">
        <v>406</v>
      </c>
      <c r="G88" s="20" t="s">
        <v>158</v>
      </c>
      <c r="H88" s="20" t="s">
        <v>414</v>
      </c>
      <c r="I88" s="20" t="s">
        <v>529</v>
      </c>
      <c r="J88" s="20" t="s">
        <v>530</v>
      </c>
      <c r="K88" s="20" t="s">
        <v>318</v>
      </c>
      <c r="L88" s="20" t="s">
        <v>318</v>
      </c>
      <c r="M88" s="20" t="s">
        <v>357</v>
      </c>
      <c r="N88" s="20" t="s">
        <v>528</v>
      </c>
      <c r="O88" s="20" t="s">
        <v>374</v>
      </c>
      <c r="P88" s="20" t="s">
        <v>410</v>
      </c>
      <c r="Q88" s="51">
        <v>46023</v>
      </c>
      <c r="T88" s="52">
        <v>90</v>
      </c>
      <c r="BC88" s="2">
        <v>110</v>
      </c>
      <c r="BD88" s="2">
        <v>100</v>
      </c>
      <c r="BE88" s="2">
        <v>70</v>
      </c>
      <c r="BF88" s="2">
        <v>1299</v>
      </c>
      <c r="BG88" s="2">
        <v>800</v>
      </c>
      <c r="BH88" s="2">
        <v>1200</v>
      </c>
      <c r="BI88" s="56">
        <f>T88</f>
        <v>90</v>
      </c>
      <c r="BJ88" s="2">
        <v>120</v>
      </c>
      <c r="BK88" s="2">
        <v>699</v>
      </c>
      <c r="BL88" s="2">
        <v>590</v>
      </c>
      <c r="BM88" s="2">
        <v>690</v>
      </c>
      <c r="BN88" s="2">
        <v>11000</v>
      </c>
      <c r="BO88" s="2">
        <v>129000</v>
      </c>
      <c r="BP88" s="2">
        <v>130</v>
      </c>
      <c r="BQ88" s="2">
        <v>160</v>
      </c>
      <c r="CB88" s="2">
        <f t="shared" si="33"/>
        <v>52.38</v>
      </c>
      <c r="CC88" s="2">
        <f t="shared" si="34"/>
        <v>47.62</v>
      </c>
      <c r="CD88" s="2">
        <f t="shared" si="35"/>
        <v>33.33</v>
      </c>
      <c r="CE88" s="2">
        <f t="shared" si="36"/>
        <v>618.57000000000005</v>
      </c>
      <c r="CF88" s="2">
        <f t="shared" si="37"/>
        <v>380.95</v>
      </c>
      <c r="CG88" s="2">
        <f t="shared" si="38"/>
        <v>571.42999999999995</v>
      </c>
      <c r="CH88" s="57">
        <f t="shared" si="21"/>
        <v>49.5</v>
      </c>
      <c r="CI88" s="2">
        <f>ROUND(BJ88*0.5,0.5)</f>
        <v>60</v>
      </c>
      <c r="CJ88" s="2">
        <f t="shared" si="29"/>
        <v>349.5</v>
      </c>
      <c r="CK88" s="2" t="s">
        <v>136</v>
      </c>
      <c r="CL88" s="2" t="s">
        <v>136</v>
      </c>
      <c r="CM88" s="2">
        <f t="shared" si="32"/>
        <v>10000</v>
      </c>
      <c r="CN88" s="2" t="s">
        <v>136</v>
      </c>
      <c r="CO88" s="2">
        <f t="shared" si="30"/>
        <v>71.5</v>
      </c>
      <c r="CP88" s="2">
        <f t="shared" si="31"/>
        <v>105.6</v>
      </c>
    </row>
    <row r="89" spans="2:94" ht="16">
      <c r="B89" s="2" t="s">
        <v>117</v>
      </c>
      <c r="C89" s="2" t="s">
        <v>355</v>
      </c>
      <c r="D89" s="2">
        <v>4.0999999999999996</v>
      </c>
      <c r="E89" s="20" t="s">
        <v>318</v>
      </c>
      <c r="F89" s="20" t="s">
        <v>406</v>
      </c>
      <c r="G89" s="20" t="s">
        <v>158</v>
      </c>
      <c r="H89" s="20" t="s">
        <v>414</v>
      </c>
      <c r="I89" s="20" t="s">
        <v>531</v>
      </c>
      <c r="J89" s="20" t="s">
        <v>531</v>
      </c>
      <c r="K89" s="20" t="s">
        <v>318</v>
      </c>
      <c r="L89" s="20" t="s">
        <v>318</v>
      </c>
      <c r="M89" s="20" t="s">
        <v>357</v>
      </c>
      <c r="N89" s="20" t="s">
        <v>528</v>
      </c>
      <c r="O89" s="20" t="s">
        <v>374</v>
      </c>
      <c r="P89" s="20" t="s">
        <v>410</v>
      </c>
      <c r="Q89" s="51">
        <v>46023</v>
      </c>
      <c r="T89" s="52">
        <v>90</v>
      </c>
      <c r="BC89" s="2">
        <v>110</v>
      </c>
      <c r="BD89" s="2">
        <v>100</v>
      </c>
      <c r="BE89" s="2">
        <v>70</v>
      </c>
      <c r="BF89" s="2">
        <v>1299</v>
      </c>
      <c r="BG89" s="2">
        <v>800</v>
      </c>
      <c r="BH89" s="2">
        <v>1200</v>
      </c>
      <c r="BI89" s="56">
        <f>T89</f>
        <v>90</v>
      </c>
      <c r="BJ89" s="2">
        <v>120</v>
      </c>
      <c r="BK89" s="2">
        <v>699</v>
      </c>
      <c r="BL89" s="2">
        <v>590</v>
      </c>
      <c r="BM89" s="2">
        <v>690</v>
      </c>
      <c r="BN89" s="2">
        <v>11000</v>
      </c>
      <c r="BO89" s="2">
        <v>129000</v>
      </c>
      <c r="BP89" s="2">
        <v>130</v>
      </c>
      <c r="BQ89" s="2">
        <v>160</v>
      </c>
      <c r="CB89" s="2">
        <f t="shared" si="33"/>
        <v>52.38</v>
      </c>
      <c r="CC89" s="2">
        <f t="shared" si="34"/>
        <v>47.62</v>
      </c>
      <c r="CD89" s="2">
        <f t="shared" si="35"/>
        <v>33.33</v>
      </c>
      <c r="CE89" s="2">
        <f t="shared" si="36"/>
        <v>618.57000000000005</v>
      </c>
      <c r="CF89" s="2">
        <f t="shared" si="37"/>
        <v>380.95</v>
      </c>
      <c r="CG89" s="2">
        <f t="shared" si="38"/>
        <v>571.42999999999995</v>
      </c>
      <c r="CH89" s="57">
        <f t="shared" si="21"/>
        <v>49.5</v>
      </c>
      <c r="CI89" s="2">
        <f>ROUND(BJ89*0.5,0.5)</f>
        <v>60</v>
      </c>
      <c r="CJ89" s="2">
        <f t="shared" si="29"/>
        <v>349.5</v>
      </c>
      <c r="CK89" s="2" t="s">
        <v>136</v>
      </c>
      <c r="CL89" s="2" t="s">
        <v>136</v>
      </c>
      <c r="CM89" s="2">
        <f t="shared" si="32"/>
        <v>10000</v>
      </c>
      <c r="CN89" s="2" t="s">
        <v>136</v>
      </c>
      <c r="CO89" s="2">
        <f t="shared" si="30"/>
        <v>71.5</v>
      </c>
      <c r="CP89" s="2">
        <f t="shared" si="31"/>
        <v>105.6</v>
      </c>
    </row>
    <row r="90" spans="2:94" ht="16">
      <c r="B90" s="2" t="s">
        <v>117</v>
      </c>
      <c r="C90" s="2" t="s">
        <v>118</v>
      </c>
      <c r="D90" s="2">
        <v>1.6</v>
      </c>
      <c r="E90" s="20" t="s">
        <v>318</v>
      </c>
      <c r="F90" s="20" t="s">
        <v>406</v>
      </c>
      <c r="G90" s="20" t="s">
        <v>158</v>
      </c>
      <c r="H90" s="20" t="s">
        <v>532</v>
      </c>
      <c r="I90" s="20" t="s">
        <v>533</v>
      </c>
      <c r="J90" s="20" t="s">
        <v>534</v>
      </c>
      <c r="K90" s="20" t="s">
        <v>318</v>
      </c>
      <c r="L90" s="20" t="s">
        <v>318</v>
      </c>
      <c r="M90" s="20" t="s">
        <v>127</v>
      </c>
      <c r="N90" s="20"/>
      <c r="O90" s="20" t="s">
        <v>128</v>
      </c>
      <c r="P90" s="20" t="s">
        <v>410</v>
      </c>
      <c r="Q90" s="21">
        <v>46030</v>
      </c>
      <c r="R90" s="21">
        <v>46030</v>
      </c>
      <c r="S90" s="21">
        <v>46203</v>
      </c>
      <c r="T90" s="22">
        <v>100</v>
      </c>
      <c r="U90" s="20" t="s">
        <v>318</v>
      </c>
      <c r="V90" s="20" t="s">
        <v>134</v>
      </c>
      <c r="W90" s="20" t="s">
        <v>535</v>
      </c>
      <c r="X90" s="28">
        <v>174000</v>
      </c>
      <c r="Y90" s="28">
        <v>174000</v>
      </c>
      <c r="Z90" s="23">
        <v>0</v>
      </c>
      <c r="AA90" s="23">
        <v>0</v>
      </c>
      <c r="AB90" s="23">
        <v>0</v>
      </c>
      <c r="AC90" s="22">
        <v>17</v>
      </c>
      <c r="AD90" s="22">
        <v>100</v>
      </c>
      <c r="AE90" s="24">
        <v>0.83</v>
      </c>
      <c r="AF90" s="20" t="s">
        <v>533</v>
      </c>
      <c r="AG90" s="20" t="s">
        <v>536</v>
      </c>
      <c r="AH90" s="20" t="s">
        <v>128</v>
      </c>
      <c r="AI90" s="20" t="s">
        <v>420</v>
      </c>
      <c r="AJ90" s="20" t="s">
        <v>158</v>
      </c>
      <c r="AK90" s="20" t="s">
        <v>127</v>
      </c>
      <c r="AL90" s="20" t="s">
        <v>410</v>
      </c>
      <c r="AM90" s="20" t="s">
        <v>133</v>
      </c>
      <c r="AN90" s="20" t="s">
        <v>134</v>
      </c>
      <c r="AO90" s="20" t="s">
        <v>534</v>
      </c>
      <c r="AP90" s="20" t="s">
        <v>134</v>
      </c>
      <c r="AQ90" s="25" t="s">
        <v>134</v>
      </c>
      <c r="AR90" s="20" t="s">
        <v>117</v>
      </c>
      <c r="AS90" s="25" t="b">
        <v>1</v>
      </c>
      <c r="AT90" s="25" t="b">
        <v>1</v>
      </c>
      <c r="AU90" s="24">
        <v>0.15</v>
      </c>
      <c r="AV90" s="29">
        <v>26100</v>
      </c>
      <c r="AW90" s="20" t="s">
        <v>150</v>
      </c>
      <c r="AX90" s="20" t="s">
        <v>351</v>
      </c>
      <c r="AY90" s="20" t="s">
        <v>127</v>
      </c>
      <c r="BC90" s="2">
        <v>120</v>
      </c>
      <c r="BD90" s="2">
        <v>110</v>
      </c>
      <c r="BE90" s="2">
        <v>80</v>
      </c>
      <c r="BF90" s="2">
        <v>1399</v>
      </c>
      <c r="BG90" s="2">
        <v>900</v>
      </c>
      <c r="BH90" s="2">
        <v>1300</v>
      </c>
      <c r="BI90" s="43">
        <v>100</v>
      </c>
      <c r="BJ90" s="2">
        <v>130</v>
      </c>
      <c r="BK90" s="2">
        <v>749</v>
      </c>
      <c r="BL90" s="2">
        <v>690</v>
      </c>
      <c r="BM90" s="2">
        <v>790</v>
      </c>
      <c r="BN90" s="2">
        <v>11880</v>
      </c>
      <c r="BO90" s="2">
        <v>139000</v>
      </c>
      <c r="BP90" s="2">
        <v>140</v>
      </c>
      <c r="BQ90" s="2">
        <v>170</v>
      </c>
      <c r="CB90" s="2">
        <f t="shared" si="33"/>
        <v>57.14</v>
      </c>
      <c r="CC90" s="2">
        <f t="shared" si="34"/>
        <v>52.38</v>
      </c>
      <c r="CD90" s="2">
        <f t="shared" si="35"/>
        <v>38.1</v>
      </c>
      <c r="CE90" s="2">
        <f t="shared" si="36"/>
        <v>666.19</v>
      </c>
      <c r="CF90" s="2">
        <f t="shared" si="37"/>
        <v>428.57</v>
      </c>
      <c r="CG90" s="2">
        <f t="shared" si="38"/>
        <v>619.04999999999995</v>
      </c>
      <c r="CH90" s="50">
        <f t="shared" si="21"/>
        <v>55</v>
      </c>
      <c r="CI90" s="2">
        <f>ROUND(BJ90*0.53,0.5)</f>
        <v>69</v>
      </c>
      <c r="CJ90" s="2">
        <f t="shared" si="29"/>
        <v>374.5</v>
      </c>
      <c r="CK90" s="2" t="s">
        <v>136</v>
      </c>
      <c r="CL90" s="2" t="s">
        <v>136</v>
      </c>
      <c r="CM90" s="2">
        <f t="shared" si="32"/>
        <v>10800</v>
      </c>
      <c r="CN90" s="2" t="s">
        <v>136</v>
      </c>
      <c r="CO90" s="2">
        <f t="shared" si="30"/>
        <v>77</v>
      </c>
      <c r="CP90" s="2">
        <f t="shared" si="31"/>
        <v>112.2</v>
      </c>
    </row>
    <row r="91" spans="2:94" ht="16">
      <c r="B91" s="2" t="s">
        <v>117</v>
      </c>
      <c r="C91" s="2" t="s">
        <v>118</v>
      </c>
      <c r="D91" s="2">
        <v>1.6</v>
      </c>
      <c r="E91" s="20" t="s">
        <v>318</v>
      </c>
      <c r="F91" s="20" t="s">
        <v>537</v>
      </c>
      <c r="G91" s="20" t="s">
        <v>158</v>
      </c>
      <c r="H91" s="20" t="s">
        <v>538</v>
      </c>
      <c r="I91" s="20" t="s">
        <v>539</v>
      </c>
      <c r="J91" s="20" t="s">
        <v>540</v>
      </c>
      <c r="K91" s="20" t="s">
        <v>318</v>
      </c>
      <c r="L91" s="20" t="s">
        <v>318</v>
      </c>
      <c r="M91" s="20" t="s">
        <v>127</v>
      </c>
      <c r="N91" s="20"/>
      <c r="O91" s="20" t="s">
        <v>128</v>
      </c>
      <c r="P91" s="20" t="s">
        <v>410</v>
      </c>
      <c r="Q91" s="21">
        <v>46037</v>
      </c>
      <c r="R91" s="21">
        <v>46037</v>
      </c>
      <c r="S91" s="21">
        <v>46203</v>
      </c>
      <c r="T91" s="22">
        <v>100</v>
      </c>
      <c r="U91" s="20" t="s">
        <v>318</v>
      </c>
      <c r="V91" s="20" t="s">
        <v>417</v>
      </c>
      <c r="W91" s="20" t="s">
        <v>541</v>
      </c>
      <c r="X91" s="28">
        <v>103000</v>
      </c>
      <c r="Y91" s="28">
        <v>103000</v>
      </c>
      <c r="Z91" s="23">
        <v>0</v>
      </c>
      <c r="AA91" s="23">
        <v>0</v>
      </c>
      <c r="AB91" s="23">
        <v>0</v>
      </c>
      <c r="AC91" s="22">
        <v>18</v>
      </c>
      <c r="AD91" s="22">
        <v>100</v>
      </c>
      <c r="AE91" s="24">
        <v>0.82</v>
      </c>
      <c r="AF91" s="20" t="s">
        <v>539</v>
      </c>
      <c r="AG91" s="20" t="s">
        <v>542</v>
      </c>
      <c r="AH91" s="20" t="s">
        <v>128</v>
      </c>
      <c r="AI91" s="20" t="s">
        <v>543</v>
      </c>
      <c r="AJ91" s="20" t="s">
        <v>158</v>
      </c>
      <c r="AK91" s="20" t="s">
        <v>127</v>
      </c>
      <c r="AL91" s="20" t="s">
        <v>410</v>
      </c>
      <c r="AM91" s="20" t="s">
        <v>133</v>
      </c>
      <c r="AN91" s="20" t="s">
        <v>134</v>
      </c>
      <c r="AO91" s="20" t="s">
        <v>540</v>
      </c>
      <c r="AP91" s="20" t="s">
        <v>134</v>
      </c>
      <c r="AQ91" s="25" t="s">
        <v>134</v>
      </c>
      <c r="AR91" s="20" t="s">
        <v>117</v>
      </c>
      <c r="AS91" s="25" t="b">
        <v>1</v>
      </c>
      <c r="AT91" s="25" t="b">
        <v>1</v>
      </c>
      <c r="AU91" s="24">
        <v>0.15</v>
      </c>
      <c r="AV91" s="29">
        <v>15450</v>
      </c>
      <c r="AW91" s="20" t="s">
        <v>150</v>
      </c>
      <c r="AX91" s="20" t="s">
        <v>351</v>
      </c>
      <c r="AY91" s="20" t="s">
        <v>127</v>
      </c>
      <c r="BC91" s="2">
        <v>120</v>
      </c>
      <c r="BD91" s="2">
        <v>110</v>
      </c>
      <c r="BE91" s="2">
        <v>80</v>
      </c>
      <c r="BF91" s="2">
        <v>1399</v>
      </c>
      <c r="BG91" s="2">
        <v>900</v>
      </c>
      <c r="BH91" s="2">
        <v>1300</v>
      </c>
      <c r="BI91" s="43">
        <v>100</v>
      </c>
      <c r="BJ91" s="2">
        <v>130</v>
      </c>
      <c r="BK91" s="2">
        <v>749</v>
      </c>
      <c r="BL91" s="2">
        <v>690</v>
      </c>
      <c r="BM91" s="2">
        <v>790</v>
      </c>
      <c r="BN91" s="2">
        <v>12100</v>
      </c>
      <c r="BO91" s="2">
        <v>139000</v>
      </c>
      <c r="BP91" s="2">
        <v>140</v>
      </c>
      <c r="BQ91" s="2">
        <v>170</v>
      </c>
      <c r="CB91" s="2">
        <f t="shared" si="33"/>
        <v>57.14</v>
      </c>
      <c r="CC91" s="2">
        <f t="shared" si="34"/>
        <v>52.38</v>
      </c>
      <c r="CD91" s="2">
        <f t="shared" si="35"/>
        <v>38.1</v>
      </c>
      <c r="CE91" s="2">
        <f t="shared" si="36"/>
        <v>666.19</v>
      </c>
      <c r="CF91" s="2">
        <f t="shared" si="37"/>
        <v>428.57</v>
      </c>
      <c r="CG91" s="2">
        <f t="shared" si="38"/>
        <v>619.04999999999995</v>
      </c>
      <c r="CH91" s="50">
        <f t="shared" si="21"/>
        <v>55</v>
      </c>
      <c r="CI91" s="2">
        <f>ROUND(BJ91*0.53,0.5)</f>
        <v>69</v>
      </c>
      <c r="CJ91" s="2">
        <f t="shared" si="29"/>
        <v>374.5</v>
      </c>
      <c r="CK91" s="2" t="s">
        <v>136</v>
      </c>
      <c r="CL91" s="2" t="s">
        <v>136</v>
      </c>
      <c r="CM91" s="2">
        <f t="shared" si="32"/>
        <v>11000</v>
      </c>
      <c r="CN91" s="2" t="s">
        <v>136</v>
      </c>
      <c r="CO91" s="2">
        <f t="shared" si="30"/>
        <v>77</v>
      </c>
      <c r="CP91" s="2">
        <f t="shared" si="31"/>
        <v>112.2</v>
      </c>
    </row>
    <row r="92" spans="2:94" ht="16">
      <c r="B92" s="2" t="s">
        <v>117</v>
      </c>
      <c r="C92" s="2" t="s">
        <v>355</v>
      </c>
      <c r="D92" s="2">
        <v>4.0999999999999996</v>
      </c>
      <c r="E92" s="36" t="s">
        <v>318</v>
      </c>
      <c r="F92" s="36" t="s">
        <v>537</v>
      </c>
      <c r="G92" s="36" t="s">
        <v>158</v>
      </c>
      <c r="H92" s="20" t="s">
        <v>538</v>
      </c>
      <c r="I92" s="36" t="s">
        <v>544</v>
      </c>
      <c r="J92" s="36" t="s">
        <v>545</v>
      </c>
      <c r="K92" s="20" t="s">
        <v>318</v>
      </c>
      <c r="L92" s="20" t="s">
        <v>318</v>
      </c>
      <c r="M92" s="36" t="s">
        <v>357</v>
      </c>
      <c r="N92" s="36" t="s">
        <v>546</v>
      </c>
      <c r="O92" s="36" t="s">
        <v>128</v>
      </c>
      <c r="Q92" s="51">
        <v>46023</v>
      </c>
      <c r="T92" s="37">
        <v>100</v>
      </c>
      <c r="BC92" s="2">
        <v>120</v>
      </c>
      <c r="BD92" s="2">
        <v>110</v>
      </c>
      <c r="BE92" s="2">
        <v>80</v>
      </c>
      <c r="BF92" s="2">
        <v>1399</v>
      </c>
      <c r="BG92" s="2">
        <v>900</v>
      </c>
      <c r="BH92" s="2">
        <v>1300</v>
      </c>
      <c r="BI92" s="43">
        <v>100</v>
      </c>
      <c r="BJ92" s="2">
        <v>130</v>
      </c>
      <c r="BK92" s="2">
        <v>749</v>
      </c>
      <c r="BL92" s="2">
        <v>690</v>
      </c>
      <c r="BM92" s="2">
        <v>790</v>
      </c>
      <c r="BN92" s="2">
        <v>12100</v>
      </c>
      <c r="BO92" s="2">
        <v>139000</v>
      </c>
      <c r="BP92" s="2">
        <v>140</v>
      </c>
      <c r="BQ92" s="2">
        <v>170</v>
      </c>
      <c r="CB92" s="2">
        <f t="shared" si="33"/>
        <v>57.14</v>
      </c>
      <c r="CC92" s="2">
        <f t="shared" si="34"/>
        <v>52.38</v>
      </c>
      <c r="CD92" s="2">
        <f t="shared" si="35"/>
        <v>38.1</v>
      </c>
      <c r="CE92" s="2">
        <f t="shared" si="36"/>
        <v>666.19</v>
      </c>
      <c r="CF92" s="2">
        <f t="shared" si="37"/>
        <v>428.57</v>
      </c>
      <c r="CG92" s="2">
        <f t="shared" si="38"/>
        <v>619.04999999999995</v>
      </c>
      <c r="CH92" s="50">
        <f t="shared" si="21"/>
        <v>55</v>
      </c>
      <c r="CI92" s="2">
        <f>ROUND(BJ92*0.53,0.5)</f>
        <v>69</v>
      </c>
      <c r="CJ92" s="2">
        <f t="shared" si="29"/>
        <v>374.5</v>
      </c>
      <c r="CK92" s="2" t="s">
        <v>136</v>
      </c>
      <c r="CL92" s="2" t="s">
        <v>136</v>
      </c>
      <c r="CM92" s="2">
        <f t="shared" si="32"/>
        <v>11000</v>
      </c>
      <c r="CN92" s="2" t="s">
        <v>136</v>
      </c>
      <c r="CO92" s="2">
        <f t="shared" si="30"/>
        <v>77</v>
      </c>
      <c r="CP92" s="2">
        <f t="shared" si="31"/>
        <v>112.2</v>
      </c>
    </row>
    <row r="93" spans="2:94" ht="16">
      <c r="B93" s="2" t="s">
        <v>117</v>
      </c>
      <c r="C93" s="2" t="s">
        <v>355</v>
      </c>
      <c r="D93" s="2">
        <v>4.0999999999999996</v>
      </c>
      <c r="E93" s="20" t="s">
        <v>318</v>
      </c>
      <c r="F93" s="20" t="s">
        <v>537</v>
      </c>
      <c r="G93" s="20" t="s">
        <v>158</v>
      </c>
      <c r="H93" s="20" t="s">
        <v>538</v>
      </c>
      <c r="I93" s="20" t="s">
        <v>547</v>
      </c>
      <c r="J93" s="20" t="s">
        <v>548</v>
      </c>
      <c r="K93" s="20" t="s">
        <v>318</v>
      </c>
      <c r="L93" s="20" t="s">
        <v>318</v>
      </c>
      <c r="M93" s="20" t="s">
        <v>357</v>
      </c>
      <c r="N93" s="20" t="s">
        <v>528</v>
      </c>
      <c r="O93" s="20" t="s">
        <v>374</v>
      </c>
      <c r="P93" s="20" t="s">
        <v>410</v>
      </c>
      <c r="Q93" s="51">
        <v>46023</v>
      </c>
      <c r="T93" s="52">
        <v>100</v>
      </c>
      <c r="BC93" s="2">
        <v>120</v>
      </c>
      <c r="BD93" s="2">
        <v>110</v>
      </c>
      <c r="BE93" s="2">
        <v>80</v>
      </c>
      <c r="BF93" s="2">
        <v>1399</v>
      </c>
      <c r="BG93" s="2">
        <v>900</v>
      </c>
      <c r="BH93" s="2">
        <v>1300</v>
      </c>
      <c r="BI93" s="56">
        <f>T93</f>
        <v>100</v>
      </c>
      <c r="BJ93" s="2">
        <v>130</v>
      </c>
      <c r="BK93" s="2">
        <v>749</v>
      </c>
      <c r="BL93" s="2">
        <v>690</v>
      </c>
      <c r="BM93" s="2">
        <v>790</v>
      </c>
      <c r="BN93" s="2">
        <v>12100</v>
      </c>
      <c r="BO93" s="2">
        <v>139000</v>
      </c>
      <c r="BP93" s="2">
        <v>140</v>
      </c>
      <c r="BQ93" s="2">
        <v>170</v>
      </c>
      <c r="CB93" s="2">
        <f t="shared" si="33"/>
        <v>57.14</v>
      </c>
      <c r="CC93" s="2">
        <f t="shared" si="34"/>
        <v>52.38</v>
      </c>
      <c r="CD93" s="2">
        <f t="shared" si="35"/>
        <v>38.1</v>
      </c>
      <c r="CE93" s="2">
        <f t="shared" si="36"/>
        <v>666.19</v>
      </c>
      <c r="CF93" s="2">
        <f t="shared" si="37"/>
        <v>428.57</v>
      </c>
      <c r="CG93" s="2">
        <f t="shared" si="38"/>
        <v>619.04999999999995</v>
      </c>
      <c r="CH93" s="57">
        <f t="shared" si="21"/>
        <v>55</v>
      </c>
      <c r="CI93" s="2">
        <f>ROUND(BJ93*0.5,0.5)</f>
        <v>65</v>
      </c>
      <c r="CJ93" s="2">
        <f t="shared" si="29"/>
        <v>374.5</v>
      </c>
      <c r="CK93" s="2" t="s">
        <v>136</v>
      </c>
      <c r="CL93" s="2" t="s">
        <v>136</v>
      </c>
      <c r="CM93" s="2">
        <f t="shared" si="32"/>
        <v>11000</v>
      </c>
      <c r="CN93" s="2" t="s">
        <v>136</v>
      </c>
      <c r="CO93" s="2">
        <f t="shared" si="30"/>
        <v>77</v>
      </c>
      <c r="CP93" s="2">
        <f t="shared" si="31"/>
        <v>112.2</v>
      </c>
    </row>
    <row r="94" spans="2:94" ht="16">
      <c r="B94" s="2" t="s">
        <v>117</v>
      </c>
      <c r="C94" s="2" t="s">
        <v>118</v>
      </c>
      <c r="D94" s="2">
        <v>1.1000000000000001</v>
      </c>
      <c r="E94" s="20" t="s">
        <v>318</v>
      </c>
      <c r="F94" s="20" t="s">
        <v>319</v>
      </c>
      <c r="G94" s="20" t="s">
        <v>121</v>
      </c>
      <c r="H94" s="20" t="s">
        <v>549</v>
      </c>
      <c r="I94" s="20" t="s">
        <v>550</v>
      </c>
      <c r="J94" s="20" t="s">
        <v>551</v>
      </c>
      <c r="K94" s="20" t="s">
        <v>318</v>
      </c>
      <c r="L94" s="20" t="s">
        <v>318</v>
      </c>
      <c r="M94" s="20" t="s">
        <v>127</v>
      </c>
      <c r="N94" s="20"/>
      <c r="O94" s="20" t="s">
        <v>128</v>
      </c>
      <c r="P94" s="20" t="s">
        <v>211</v>
      </c>
      <c r="Q94" s="21">
        <v>46023</v>
      </c>
      <c r="R94" s="21">
        <v>46023</v>
      </c>
      <c r="S94" s="21">
        <v>46203</v>
      </c>
      <c r="T94" s="22">
        <v>150</v>
      </c>
      <c r="U94" s="20" t="s">
        <v>318</v>
      </c>
      <c r="V94" s="20" t="s">
        <v>134</v>
      </c>
      <c r="W94" s="20" t="s">
        <v>552</v>
      </c>
      <c r="X94" s="28">
        <v>16500</v>
      </c>
      <c r="Y94" s="23">
        <v>0</v>
      </c>
      <c r="Z94" s="23">
        <v>0</v>
      </c>
      <c r="AA94" s="28">
        <v>16500</v>
      </c>
      <c r="AB94" s="23">
        <v>0</v>
      </c>
      <c r="AC94" s="22">
        <v>24</v>
      </c>
      <c r="AD94" s="22">
        <v>150</v>
      </c>
      <c r="AE94" s="24">
        <v>0.84</v>
      </c>
      <c r="AF94" s="20" t="s">
        <v>550</v>
      </c>
      <c r="AG94" s="20" t="s">
        <v>553</v>
      </c>
      <c r="AH94" s="20" t="s">
        <v>128</v>
      </c>
      <c r="AI94" s="20" t="s">
        <v>519</v>
      </c>
      <c r="AJ94" s="20" t="s">
        <v>121</v>
      </c>
      <c r="AK94" s="20" t="s">
        <v>127</v>
      </c>
      <c r="AL94" s="20" t="s">
        <v>211</v>
      </c>
      <c r="AM94" s="20" t="s">
        <v>128</v>
      </c>
      <c r="AN94" s="20" t="s">
        <v>134</v>
      </c>
      <c r="AO94" s="20" t="s">
        <v>551</v>
      </c>
      <c r="AP94" s="20" t="s">
        <v>134</v>
      </c>
      <c r="AQ94" s="25" t="s">
        <v>134</v>
      </c>
      <c r="AR94" s="20" t="s">
        <v>190</v>
      </c>
      <c r="AS94" s="25" t="b">
        <v>0</v>
      </c>
      <c r="AT94" s="25" t="b">
        <v>1</v>
      </c>
      <c r="AU94" s="24">
        <v>0.5</v>
      </c>
      <c r="AV94" s="29">
        <v>8250</v>
      </c>
      <c r="AW94" s="20" t="s">
        <v>150</v>
      </c>
      <c r="AX94" s="20" t="s">
        <v>520</v>
      </c>
      <c r="AY94" s="20" t="s">
        <v>341</v>
      </c>
      <c r="BC94" s="2">
        <v>200</v>
      </c>
      <c r="BD94" s="2">
        <v>160</v>
      </c>
      <c r="BE94" s="2">
        <v>140</v>
      </c>
      <c r="BF94" s="2">
        <v>1899</v>
      </c>
      <c r="BG94" s="2">
        <v>1300</v>
      </c>
      <c r="BH94" s="2">
        <v>1900</v>
      </c>
      <c r="BI94" s="43">
        <v>150</v>
      </c>
      <c r="BJ94" s="2">
        <v>190</v>
      </c>
      <c r="BK94" s="2">
        <v>999</v>
      </c>
      <c r="BL94" s="2">
        <v>1190</v>
      </c>
      <c r="BM94" s="2">
        <v>1290</v>
      </c>
      <c r="BN94" s="2">
        <v>18700</v>
      </c>
      <c r="BO94" s="2">
        <v>189000</v>
      </c>
      <c r="BP94" s="2">
        <v>250</v>
      </c>
      <c r="BQ94" s="2">
        <v>270</v>
      </c>
      <c r="CB94" s="2">
        <f t="shared" si="33"/>
        <v>95.24</v>
      </c>
      <c r="CC94" s="2">
        <f t="shared" si="34"/>
        <v>76.19</v>
      </c>
      <c r="CD94" s="2">
        <f t="shared" si="35"/>
        <v>66.67</v>
      </c>
      <c r="CE94" s="2">
        <f t="shared" si="36"/>
        <v>904.29</v>
      </c>
      <c r="CF94" s="2">
        <f t="shared" si="37"/>
        <v>619.04999999999995</v>
      </c>
      <c r="CG94" s="2">
        <f t="shared" si="38"/>
        <v>904.76</v>
      </c>
      <c r="CH94" s="50">
        <f t="shared" si="21"/>
        <v>82.5</v>
      </c>
      <c r="CI94" s="2">
        <f>ROUND(BJ94*0.53,0.5)</f>
        <v>101</v>
      </c>
      <c r="CJ94" s="2">
        <f t="shared" si="29"/>
        <v>499.5</v>
      </c>
      <c r="CK94" s="2" t="s">
        <v>136</v>
      </c>
      <c r="CL94" s="2" t="s">
        <v>136</v>
      </c>
      <c r="CM94" s="2">
        <f t="shared" si="32"/>
        <v>17000</v>
      </c>
      <c r="CN94" s="2" t="s">
        <v>136</v>
      </c>
      <c r="CO94" s="2">
        <f t="shared" si="30"/>
        <v>137.5</v>
      </c>
      <c r="CP94" s="2">
        <f t="shared" si="31"/>
        <v>178.2</v>
      </c>
    </row>
    <row r="95" spans="2:94" ht="16">
      <c r="B95" s="2" t="s">
        <v>117</v>
      </c>
      <c r="C95" s="2" t="s">
        <v>118</v>
      </c>
      <c r="D95" s="2">
        <v>1.1000000000000001</v>
      </c>
      <c r="E95" s="20" t="s">
        <v>318</v>
      </c>
      <c r="F95" s="20" t="s">
        <v>329</v>
      </c>
      <c r="G95" s="20" t="s">
        <v>121</v>
      </c>
      <c r="H95" s="20" t="s">
        <v>549</v>
      </c>
      <c r="I95" s="20" t="s">
        <v>554</v>
      </c>
      <c r="J95" s="20" t="s">
        <v>555</v>
      </c>
      <c r="K95" s="20" t="s">
        <v>318</v>
      </c>
      <c r="L95" s="20" t="s">
        <v>318</v>
      </c>
      <c r="M95" s="20" t="s">
        <v>127</v>
      </c>
      <c r="N95" s="20"/>
      <c r="O95" s="20" t="s">
        <v>128</v>
      </c>
      <c r="P95" s="20" t="s">
        <v>211</v>
      </c>
      <c r="Q95" s="21">
        <v>46023</v>
      </c>
      <c r="R95" s="21">
        <v>46023</v>
      </c>
      <c r="S95" s="21">
        <v>46203</v>
      </c>
      <c r="T95" s="22">
        <v>150</v>
      </c>
      <c r="U95" s="20" t="s">
        <v>318</v>
      </c>
      <c r="V95" s="20" t="s">
        <v>134</v>
      </c>
      <c r="W95" s="20" t="s">
        <v>556</v>
      </c>
      <c r="X95" s="28">
        <v>16500</v>
      </c>
      <c r="Y95" s="23">
        <v>0</v>
      </c>
      <c r="Z95" s="23">
        <v>0</v>
      </c>
      <c r="AA95" s="28">
        <v>16500</v>
      </c>
      <c r="AB95" s="23">
        <v>0</v>
      </c>
      <c r="AC95" s="22">
        <v>24</v>
      </c>
      <c r="AD95" s="22">
        <v>150</v>
      </c>
      <c r="AE95" s="24">
        <v>0.84</v>
      </c>
      <c r="AF95" s="20" t="s">
        <v>554</v>
      </c>
      <c r="AG95" s="20" t="s">
        <v>557</v>
      </c>
      <c r="AH95" s="20" t="s">
        <v>128</v>
      </c>
      <c r="AI95" s="20" t="s">
        <v>525</v>
      </c>
      <c r="AJ95" s="20" t="s">
        <v>121</v>
      </c>
      <c r="AK95" s="20" t="s">
        <v>127</v>
      </c>
      <c r="AL95" s="20" t="s">
        <v>211</v>
      </c>
      <c r="AM95" s="20" t="s">
        <v>128</v>
      </c>
      <c r="AN95" s="20" t="s">
        <v>134</v>
      </c>
      <c r="AO95" s="20" t="s">
        <v>555</v>
      </c>
      <c r="AP95" s="20" t="s">
        <v>134</v>
      </c>
      <c r="AQ95" s="25" t="s">
        <v>134</v>
      </c>
      <c r="AR95" s="20" t="s">
        <v>190</v>
      </c>
      <c r="AS95" s="25" t="b">
        <v>0</v>
      </c>
      <c r="AT95" s="25" t="b">
        <v>1</v>
      </c>
      <c r="AU95" s="24">
        <v>0.5</v>
      </c>
      <c r="AV95" s="29">
        <v>8250</v>
      </c>
      <c r="AW95" s="20" t="s">
        <v>150</v>
      </c>
      <c r="AX95" s="20" t="s">
        <v>520</v>
      </c>
      <c r="AY95" s="20" t="s">
        <v>341</v>
      </c>
      <c r="BC95" s="2">
        <v>200</v>
      </c>
      <c r="BD95" s="2">
        <v>160</v>
      </c>
      <c r="BE95" s="2">
        <v>140</v>
      </c>
      <c r="BF95" s="2">
        <v>1899</v>
      </c>
      <c r="BG95" s="2">
        <v>1300</v>
      </c>
      <c r="BH95" s="2">
        <v>1900</v>
      </c>
      <c r="BI95" s="43">
        <v>150</v>
      </c>
      <c r="BJ95" s="2">
        <v>190</v>
      </c>
      <c r="BK95" s="2">
        <v>999</v>
      </c>
      <c r="BL95" s="2">
        <v>1190</v>
      </c>
      <c r="BM95" s="2">
        <v>1290</v>
      </c>
      <c r="BN95" s="2">
        <v>18700</v>
      </c>
      <c r="BO95" s="2">
        <v>189000</v>
      </c>
      <c r="BP95" s="2">
        <v>250</v>
      </c>
      <c r="BQ95" s="2">
        <v>270</v>
      </c>
      <c r="CB95" s="2">
        <f t="shared" si="33"/>
        <v>95.24</v>
      </c>
      <c r="CC95" s="2">
        <f t="shared" si="34"/>
        <v>76.19</v>
      </c>
      <c r="CD95" s="2">
        <f t="shared" si="35"/>
        <v>66.67</v>
      </c>
      <c r="CE95" s="2">
        <f t="shared" si="36"/>
        <v>904.29</v>
      </c>
      <c r="CF95" s="2">
        <f t="shared" si="37"/>
        <v>619.04999999999995</v>
      </c>
      <c r="CG95" s="2">
        <f t="shared" si="38"/>
        <v>904.76</v>
      </c>
      <c r="CH95" s="50">
        <f t="shared" si="21"/>
        <v>82.5</v>
      </c>
      <c r="CI95" s="2">
        <f>ROUND(BJ95*0.53,0.5)</f>
        <v>101</v>
      </c>
      <c r="CJ95" s="2">
        <f t="shared" si="29"/>
        <v>499.5</v>
      </c>
      <c r="CK95" s="2" t="s">
        <v>136</v>
      </c>
      <c r="CL95" s="2" t="s">
        <v>136</v>
      </c>
      <c r="CM95" s="2">
        <f t="shared" si="32"/>
        <v>17000</v>
      </c>
      <c r="CN95" s="2" t="s">
        <v>136</v>
      </c>
      <c r="CO95" s="2">
        <f t="shared" si="30"/>
        <v>137.5</v>
      </c>
      <c r="CP95" s="2">
        <f t="shared" si="31"/>
        <v>178.2</v>
      </c>
    </row>
    <row r="96" spans="2:94" ht="16">
      <c r="B96" s="2" t="s">
        <v>117</v>
      </c>
      <c r="C96" s="2" t="s">
        <v>118</v>
      </c>
      <c r="D96" s="2">
        <v>1.5</v>
      </c>
      <c r="E96" s="20" t="s">
        <v>318</v>
      </c>
      <c r="F96" s="20" t="s">
        <v>319</v>
      </c>
      <c r="G96" s="20" t="s">
        <v>180</v>
      </c>
      <c r="H96" s="20" t="s">
        <v>558</v>
      </c>
      <c r="I96" s="20" t="s">
        <v>559</v>
      </c>
      <c r="J96" s="20" t="s">
        <v>560</v>
      </c>
      <c r="K96" s="20" t="s">
        <v>318</v>
      </c>
      <c r="L96" s="20" t="s">
        <v>318</v>
      </c>
      <c r="M96" s="20" t="s">
        <v>127</v>
      </c>
      <c r="N96" s="20"/>
      <c r="O96" s="20" t="s">
        <v>128</v>
      </c>
      <c r="P96" s="20" t="s">
        <v>186</v>
      </c>
      <c r="Q96" s="21">
        <v>46030</v>
      </c>
      <c r="R96" s="21">
        <v>46030</v>
      </c>
      <c r="S96" s="21">
        <v>46203</v>
      </c>
      <c r="T96" s="22">
        <v>150</v>
      </c>
      <c r="U96" s="20" t="s">
        <v>318</v>
      </c>
      <c r="V96" s="20" t="s">
        <v>134</v>
      </c>
      <c r="W96" s="20" t="s">
        <v>558</v>
      </c>
      <c r="X96" s="28">
        <v>130500</v>
      </c>
      <c r="Y96" s="23">
        <v>0</v>
      </c>
      <c r="Z96" s="28">
        <v>130500</v>
      </c>
      <c r="AA96" s="23">
        <v>0</v>
      </c>
      <c r="AB96" s="23">
        <v>0</v>
      </c>
      <c r="AC96" s="22">
        <v>24</v>
      </c>
      <c r="AD96" s="22">
        <v>150</v>
      </c>
      <c r="AE96" s="24">
        <v>0.84</v>
      </c>
      <c r="AF96" s="20" t="s">
        <v>559</v>
      </c>
      <c r="AG96" s="20" t="s">
        <v>561</v>
      </c>
      <c r="AH96" s="20" t="s">
        <v>128</v>
      </c>
      <c r="AI96" s="20" t="s">
        <v>327</v>
      </c>
      <c r="AJ96" s="20" t="s">
        <v>180</v>
      </c>
      <c r="AK96" s="20" t="s">
        <v>127</v>
      </c>
      <c r="AL96" s="20" t="s">
        <v>186</v>
      </c>
      <c r="AM96" s="20" t="s">
        <v>133</v>
      </c>
      <c r="AN96" s="20" t="s">
        <v>134</v>
      </c>
      <c r="AO96" s="20" t="s">
        <v>560</v>
      </c>
      <c r="AP96" s="20" t="s">
        <v>134</v>
      </c>
      <c r="AQ96" s="25" t="s">
        <v>134</v>
      </c>
      <c r="AR96" s="20" t="s">
        <v>117</v>
      </c>
      <c r="AS96" s="25" t="b">
        <v>0</v>
      </c>
      <c r="AT96" s="25" t="b">
        <v>1</v>
      </c>
      <c r="AU96" s="33">
        <v>6.3E-2</v>
      </c>
      <c r="AV96" s="29">
        <v>8221.5</v>
      </c>
      <c r="AW96" s="20" t="s">
        <v>150</v>
      </c>
      <c r="AX96" s="20" t="s">
        <v>481</v>
      </c>
      <c r="AY96" s="20" t="s">
        <v>127</v>
      </c>
      <c r="BC96" s="2">
        <v>200</v>
      </c>
      <c r="BD96" s="2">
        <v>160</v>
      </c>
      <c r="BE96" s="2">
        <v>140</v>
      </c>
      <c r="BF96" s="2">
        <v>1899</v>
      </c>
      <c r="BG96" s="2">
        <v>1300</v>
      </c>
      <c r="BH96" s="2">
        <v>1900</v>
      </c>
      <c r="BI96" s="43">
        <v>150</v>
      </c>
      <c r="BJ96" s="2">
        <v>190</v>
      </c>
      <c r="BK96" s="2">
        <v>1099</v>
      </c>
      <c r="BL96" s="2">
        <v>1190</v>
      </c>
      <c r="BM96" s="2">
        <v>1290</v>
      </c>
      <c r="BN96" s="2">
        <v>20900</v>
      </c>
      <c r="BO96" s="2">
        <v>189000</v>
      </c>
      <c r="BP96" s="2">
        <v>250</v>
      </c>
      <c r="BQ96" s="2">
        <v>270</v>
      </c>
      <c r="CB96" s="2">
        <f t="shared" si="33"/>
        <v>95.24</v>
      </c>
      <c r="CC96" s="2">
        <f t="shared" si="34"/>
        <v>76.19</v>
      </c>
      <c r="CD96" s="2">
        <f t="shared" si="35"/>
        <v>66.67</v>
      </c>
      <c r="CE96" s="2">
        <f t="shared" si="36"/>
        <v>904.29</v>
      </c>
      <c r="CF96" s="2">
        <f t="shared" si="37"/>
        <v>619.04999999999995</v>
      </c>
      <c r="CG96" s="2">
        <f t="shared" si="38"/>
        <v>904.76</v>
      </c>
      <c r="CH96" s="50">
        <f t="shared" si="21"/>
        <v>82.5</v>
      </c>
      <c r="CI96" s="2">
        <f>ROUND(BJ96*0.53,0.5)</f>
        <v>101</v>
      </c>
      <c r="CJ96" s="2">
        <f t="shared" si="29"/>
        <v>549.5</v>
      </c>
      <c r="CK96" s="2" t="s">
        <v>136</v>
      </c>
      <c r="CL96" s="2" t="s">
        <v>136</v>
      </c>
      <c r="CM96" s="2">
        <f t="shared" si="32"/>
        <v>19000</v>
      </c>
      <c r="CN96" s="2" t="s">
        <v>136</v>
      </c>
      <c r="CO96" s="2">
        <f t="shared" si="30"/>
        <v>137.5</v>
      </c>
      <c r="CP96" s="2">
        <f t="shared" si="31"/>
        <v>178.2</v>
      </c>
    </row>
    <row r="97" spans="2:94" ht="16">
      <c r="B97" s="2" t="s">
        <v>117</v>
      </c>
      <c r="C97" s="2" t="s">
        <v>118</v>
      </c>
      <c r="D97" s="2">
        <v>1.5</v>
      </c>
      <c r="E97" s="20" t="s">
        <v>318</v>
      </c>
      <c r="F97" s="20" t="s">
        <v>329</v>
      </c>
      <c r="G97" s="20" t="s">
        <v>180</v>
      </c>
      <c r="H97" s="20" t="s">
        <v>558</v>
      </c>
      <c r="I97" s="20" t="s">
        <v>562</v>
      </c>
      <c r="J97" s="20" t="s">
        <v>563</v>
      </c>
      <c r="K97" s="20" t="s">
        <v>318</v>
      </c>
      <c r="L97" s="20" t="s">
        <v>318</v>
      </c>
      <c r="M97" s="20" t="s">
        <v>127</v>
      </c>
      <c r="N97" s="20"/>
      <c r="O97" s="20" t="s">
        <v>128</v>
      </c>
      <c r="P97" s="20" t="s">
        <v>186</v>
      </c>
      <c r="Q97" s="21">
        <v>46037</v>
      </c>
      <c r="R97" s="21">
        <v>46037</v>
      </c>
      <c r="S97" s="21">
        <v>46203</v>
      </c>
      <c r="T97" s="22">
        <v>150</v>
      </c>
      <c r="U97" s="20" t="s">
        <v>318</v>
      </c>
      <c r="V97" s="20" t="s">
        <v>134</v>
      </c>
      <c r="W97" s="20" t="s">
        <v>558</v>
      </c>
      <c r="X97" s="28">
        <v>130500</v>
      </c>
      <c r="Y97" s="23">
        <v>0</v>
      </c>
      <c r="Z97" s="28">
        <v>130500</v>
      </c>
      <c r="AA97" s="23">
        <v>0</v>
      </c>
      <c r="AB97" s="23">
        <v>0</v>
      </c>
      <c r="AC97" s="22">
        <v>24</v>
      </c>
      <c r="AD97" s="22">
        <v>150</v>
      </c>
      <c r="AE97" s="24">
        <v>0.84</v>
      </c>
      <c r="AF97" s="20" t="s">
        <v>562</v>
      </c>
      <c r="AG97" s="20" t="s">
        <v>564</v>
      </c>
      <c r="AH97" s="20" t="s">
        <v>128</v>
      </c>
      <c r="AI97" s="20" t="s">
        <v>333</v>
      </c>
      <c r="AJ97" s="20" t="s">
        <v>180</v>
      </c>
      <c r="AK97" s="20" t="s">
        <v>127</v>
      </c>
      <c r="AL97" s="20" t="s">
        <v>186</v>
      </c>
      <c r="AM97" s="20" t="s">
        <v>133</v>
      </c>
      <c r="AN97" s="20" t="s">
        <v>134</v>
      </c>
      <c r="AO97" s="20" t="s">
        <v>563</v>
      </c>
      <c r="AP97" s="20" t="s">
        <v>134</v>
      </c>
      <c r="AQ97" s="25" t="s">
        <v>134</v>
      </c>
      <c r="AR97" s="20" t="s">
        <v>117</v>
      </c>
      <c r="AS97" s="25" t="b">
        <v>0</v>
      </c>
      <c r="AT97" s="25" t="b">
        <v>1</v>
      </c>
      <c r="AU97" s="33">
        <v>3.7000000000000005E-2</v>
      </c>
      <c r="AV97" s="29">
        <v>4828.5</v>
      </c>
      <c r="AW97" s="20" t="s">
        <v>150</v>
      </c>
      <c r="AX97" s="20" t="s">
        <v>481</v>
      </c>
      <c r="AY97" s="20" t="s">
        <v>405</v>
      </c>
      <c r="BC97" s="2">
        <v>200</v>
      </c>
      <c r="BD97" s="2">
        <v>160</v>
      </c>
      <c r="BE97" s="2">
        <v>140</v>
      </c>
      <c r="BF97" s="2">
        <v>1899</v>
      </c>
      <c r="BG97" s="2">
        <v>1300</v>
      </c>
      <c r="BH97" s="2">
        <v>1900</v>
      </c>
      <c r="BI97" s="43">
        <v>150</v>
      </c>
      <c r="BJ97" s="2">
        <v>190</v>
      </c>
      <c r="BK97" s="2">
        <v>1099</v>
      </c>
      <c r="BL97" s="2">
        <v>1190</v>
      </c>
      <c r="BM97" s="2">
        <v>1290</v>
      </c>
      <c r="BN97" s="2">
        <v>20900</v>
      </c>
      <c r="BO97" s="2">
        <v>189000</v>
      </c>
      <c r="BP97" s="2">
        <v>250</v>
      </c>
      <c r="BQ97" s="2">
        <v>270</v>
      </c>
      <c r="CB97" s="2">
        <f t="shared" si="33"/>
        <v>95.24</v>
      </c>
      <c r="CC97" s="2">
        <f t="shared" si="34"/>
        <v>76.19</v>
      </c>
      <c r="CD97" s="2">
        <f t="shared" si="35"/>
        <v>66.67</v>
      </c>
      <c r="CE97" s="2">
        <f t="shared" si="36"/>
        <v>904.29</v>
      </c>
      <c r="CF97" s="2">
        <f t="shared" si="37"/>
        <v>619.04999999999995</v>
      </c>
      <c r="CG97" s="2">
        <f t="shared" si="38"/>
        <v>904.76</v>
      </c>
      <c r="CH97" s="50">
        <f t="shared" si="21"/>
        <v>82.5</v>
      </c>
      <c r="CI97" s="2">
        <f>ROUND(BJ97*0.53,0.5)</f>
        <v>101</v>
      </c>
      <c r="CJ97" s="2">
        <f t="shared" si="29"/>
        <v>549.5</v>
      </c>
      <c r="CK97" s="2" t="s">
        <v>136</v>
      </c>
      <c r="CL97" s="2" t="s">
        <v>136</v>
      </c>
      <c r="CM97" s="2">
        <f t="shared" si="32"/>
        <v>19000</v>
      </c>
      <c r="CN97" s="2" t="s">
        <v>136</v>
      </c>
      <c r="CO97" s="2">
        <f t="shared" si="30"/>
        <v>137.5</v>
      </c>
      <c r="CP97" s="2">
        <f t="shared" si="31"/>
        <v>178.2</v>
      </c>
    </row>
    <row r="98" spans="2:94" ht="16">
      <c r="B98" s="2" t="s">
        <v>117</v>
      </c>
      <c r="C98" s="2" t="s">
        <v>355</v>
      </c>
      <c r="D98" s="2">
        <v>4.0999999999999996</v>
      </c>
      <c r="E98" s="20" t="s">
        <v>318</v>
      </c>
      <c r="F98" s="20" t="s">
        <v>319</v>
      </c>
      <c r="G98" s="20" t="s">
        <v>180</v>
      </c>
      <c r="H98" s="20" t="s">
        <v>558</v>
      </c>
      <c r="I98" s="20" t="s">
        <v>565</v>
      </c>
      <c r="J98" s="20" t="s">
        <v>566</v>
      </c>
      <c r="K98" s="20" t="s">
        <v>318</v>
      </c>
      <c r="L98" s="20" t="s">
        <v>318</v>
      </c>
      <c r="M98" s="20" t="s">
        <v>357</v>
      </c>
      <c r="N98" s="20" t="s">
        <v>528</v>
      </c>
      <c r="O98" s="20" t="s">
        <v>374</v>
      </c>
      <c r="P98" s="20" t="s">
        <v>134</v>
      </c>
      <c r="Q98" s="51">
        <v>46023</v>
      </c>
      <c r="T98" s="52">
        <v>150</v>
      </c>
      <c r="BC98" s="2">
        <v>200</v>
      </c>
      <c r="BD98" s="2">
        <v>160</v>
      </c>
      <c r="BE98" s="2">
        <v>140</v>
      </c>
      <c r="BF98" s="2">
        <v>1899</v>
      </c>
      <c r="BG98" s="2">
        <v>1300</v>
      </c>
      <c r="BH98" s="2">
        <v>1900</v>
      </c>
      <c r="BI98" s="56">
        <f>T98</f>
        <v>150</v>
      </c>
      <c r="BJ98" s="2">
        <v>190</v>
      </c>
      <c r="BK98" s="2">
        <v>1099</v>
      </c>
      <c r="BL98" s="2">
        <v>1190</v>
      </c>
      <c r="BM98" s="2">
        <v>1290</v>
      </c>
      <c r="BN98" s="2">
        <v>20900</v>
      </c>
      <c r="BO98" s="2">
        <v>189000</v>
      </c>
      <c r="BP98" s="2">
        <v>250</v>
      </c>
      <c r="BQ98" s="2">
        <v>270</v>
      </c>
      <c r="CB98" s="2">
        <f t="shared" si="33"/>
        <v>95.24</v>
      </c>
      <c r="CC98" s="2">
        <f t="shared" si="34"/>
        <v>76.19</v>
      </c>
      <c r="CD98" s="2">
        <f t="shared" si="35"/>
        <v>66.67</v>
      </c>
      <c r="CE98" s="2">
        <f t="shared" si="36"/>
        <v>904.29</v>
      </c>
      <c r="CF98" s="2">
        <f t="shared" si="37"/>
        <v>619.04999999999995</v>
      </c>
      <c r="CG98" s="2">
        <f t="shared" si="38"/>
        <v>904.76</v>
      </c>
      <c r="CH98" s="57">
        <f t="shared" ref="CH98:CH161" si="39">ROUND(BI98*0.55,2)</f>
        <v>82.5</v>
      </c>
      <c r="CI98" s="2">
        <f>ROUND(BJ98*0.5,0.5)</f>
        <v>95</v>
      </c>
      <c r="CJ98" s="2">
        <f t="shared" si="29"/>
        <v>549.5</v>
      </c>
      <c r="CK98" s="2" t="s">
        <v>136</v>
      </c>
      <c r="CL98" s="2" t="s">
        <v>136</v>
      </c>
      <c r="CM98" s="2">
        <f t="shared" si="32"/>
        <v>19000</v>
      </c>
      <c r="CN98" s="2" t="s">
        <v>136</v>
      </c>
      <c r="CO98" s="2">
        <f t="shared" si="30"/>
        <v>137.5</v>
      </c>
      <c r="CP98" s="2">
        <f t="shared" si="31"/>
        <v>178.2</v>
      </c>
    </row>
    <row r="99" spans="2:94" ht="16">
      <c r="B99" s="2" t="s">
        <v>117</v>
      </c>
      <c r="C99" s="2" t="s">
        <v>355</v>
      </c>
      <c r="D99" s="2">
        <v>4.0999999999999996</v>
      </c>
      <c r="E99" s="20" t="s">
        <v>318</v>
      </c>
      <c r="F99" s="20" t="s">
        <v>319</v>
      </c>
      <c r="G99" s="20" t="s">
        <v>180</v>
      </c>
      <c r="H99" s="20" t="s">
        <v>558</v>
      </c>
      <c r="I99" s="20" t="s">
        <v>565</v>
      </c>
      <c r="J99" s="20" t="s">
        <v>567</v>
      </c>
      <c r="K99" s="20" t="s">
        <v>318</v>
      </c>
      <c r="L99" s="20" t="s">
        <v>318</v>
      </c>
      <c r="M99" s="20" t="s">
        <v>357</v>
      </c>
      <c r="N99" s="20" t="s">
        <v>528</v>
      </c>
      <c r="O99" s="20" t="s">
        <v>374</v>
      </c>
      <c r="P99" s="20" t="s">
        <v>134</v>
      </c>
      <c r="Q99" s="51">
        <v>46023</v>
      </c>
      <c r="T99" s="52">
        <v>150</v>
      </c>
      <c r="BC99" s="2">
        <v>200</v>
      </c>
      <c r="BD99" s="2">
        <v>160</v>
      </c>
      <c r="BE99" s="2">
        <v>140</v>
      </c>
      <c r="BF99" s="2">
        <v>1899</v>
      </c>
      <c r="BG99" s="2">
        <v>1300</v>
      </c>
      <c r="BH99" s="2">
        <v>1900</v>
      </c>
      <c r="BI99" s="56">
        <f>T99</f>
        <v>150</v>
      </c>
      <c r="BJ99" s="2">
        <v>190</v>
      </c>
      <c r="BK99" s="2">
        <v>1099</v>
      </c>
      <c r="BL99" s="2">
        <v>1190</v>
      </c>
      <c r="BM99" s="2">
        <v>1290</v>
      </c>
      <c r="BN99" s="2">
        <v>20900</v>
      </c>
      <c r="BO99" s="2">
        <v>189000</v>
      </c>
      <c r="BP99" s="2">
        <v>250</v>
      </c>
      <c r="BQ99" s="2">
        <v>270</v>
      </c>
      <c r="CB99" s="2">
        <f t="shared" si="33"/>
        <v>95.24</v>
      </c>
      <c r="CC99" s="2">
        <f t="shared" si="34"/>
        <v>76.19</v>
      </c>
      <c r="CD99" s="2">
        <f t="shared" si="35"/>
        <v>66.67</v>
      </c>
      <c r="CE99" s="2">
        <f t="shared" si="36"/>
        <v>904.29</v>
      </c>
      <c r="CF99" s="2">
        <f t="shared" si="37"/>
        <v>619.04999999999995</v>
      </c>
      <c r="CG99" s="2">
        <f t="shared" si="38"/>
        <v>904.76</v>
      </c>
      <c r="CH99" s="57">
        <f t="shared" si="39"/>
        <v>82.5</v>
      </c>
      <c r="CI99" s="2">
        <f>ROUND(BJ99*0.5,0.5)</f>
        <v>95</v>
      </c>
      <c r="CJ99" s="2">
        <f t="shared" si="29"/>
        <v>549.5</v>
      </c>
      <c r="CK99" s="2" t="s">
        <v>136</v>
      </c>
      <c r="CL99" s="2" t="s">
        <v>136</v>
      </c>
      <c r="CM99" s="2">
        <f t="shared" si="32"/>
        <v>19000</v>
      </c>
      <c r="CN99" s="2" t="s">
        <v>136</v>
      </c>
      <c r="CO99" s="2">
        <f t="shared" si="30"/>
        <v>137.5</v>
      </c>
      <c r="CP99" s="2">
        <f t="shared" si="31"/>
        <v>178.2</v>
      </c>
    </row>
    <row r="100" spans="2:94" ht="16">
      <c r="B100" s="2" t="s">
        <v>117</v>
      </c>
      <c r="C100" s="2" t="s">
        <v>355</v>
      </c>
      <c r="D100" s="2">
        <v>4.0999999999999996</v>
      </c>
      <c r="E100" s="20" t="s">
        <v>318</v>
      </c>
      <c r="F100" s="20" t="s">
        <v>329</v>
      </c>
      <c r="G100" s="20" t="s">
        <v>180</v>
      </c>
      <c r="H100" s="20" t="s">
        <v>558</v>
      </c>
      <c r="I100" s="20" t="s">
        <v>568</v>
      </c>
      <c r="J100" s="20" t="s">
        <v>569</v>
      </c>
      <c r="K100" s="20" t="s">
        <v>318</v>
      </c>
      <c r="L100" s="20" t="s">
        <v>318</v>
      </c>
      <c r="M100" s="20" t="s">
        <v>357</v>
      </c>
      <c r="N100" s="20" t="s">
        <v>528</v>
      </c>
      <c r="O100" s="20" t="s">
        <v>374</v>
      </c>
      <c r="P100" s="20" t="s">
        <v>134</v>
      </c>
      <c r="Q100" s="51">
        <v>46023</v>
      </c>
      <c r="T100" s="52">
        <v>150</v>
      </c>
      <c r="BC100" s="2">
        <v>200</v>
      </c>
      <c r="BD100" s="2">
        <v>160</v>
      </c>
      <c r="BE100" s="2">
        <v>140</v>
      </c>
      <c r="BF100" s="2">
        <v>1899</v>
      </c>
      <c r="BG100" s="2">
        <v>1300</v>
      </c>
      <c r="BH100" s="2">
        <v>1900</v>
      </c>
      <c r="BI100" s="56">
        <f>T100</f>
        <v>150</v>
      </c>
      <c r="BJ100" s="2">
        <v>190</v>
      </c>
      <c r="BK100" s="2">
        <v>1099</v>
      </c>
      <c r="BL100" s="2">
        <v>1190</v>
      </c>
      <c r="BM100" s="2">
        <v>1290</v>
      </c>
      <c r="BN100" s="2">
        <v>20900</v>
      </c>
      <c r="BO100" s="2">
        <v>189000</v>
      </c>
      <c r="BP100" s="2">
        <v>250</v>
      </c>
      <c r="BQ100" s="2">
        <v>270</v>
      </c>
      <c r="CB100" s="2">
        <f t="shared" si="33"/>
        <v>95.24</v>
      </c>
      <c r="CC100" s="2">
        <f t="shared" si="34"/>
        <v>76.19</v>
      </c>
      <c r="CD100" s="2">
        <f t="shared" si="35"/>
        <v>66.67</v>
      </c>
      <c r="CE100" s="2">
        <f t="shared" si="36"/>
        <v>904.29</v>
      </c>
      <c r="CF100" s="2">
        <f t="shared" si="37"/>
        <v>619.04999999999995</v>
      </c>
      <c r="CG100" s="2">
        <f t="shared" si="38"/>
        <v>904.76</v>
      </c>
      <c r="CH100" s="57">
        <f t="shared" si="39"/>
        <v>82.5</v>
      </c>
      <c r="CI100" s="2">
        <f>ROUND(BJ100*0.5,0.5)</f>
        <v>95</v>
      </c>
      <c r="CJ100" s="2">
        <f t="shared" si="29"/>
        <v>549.5</v>
      </c>
      <c r="CK100" s="2" t="s">
        <v>136</v>
      </c>
      <c r="CL100" s="2" t="s">
        <v>136</v>
      </c>
      <c r="CM100" s="2">
        <f t="shared" si="32"/>
        <v>19000</v>
      </c>
      <c r="CN100" s="2" t="s">
        <v>136</v>
      </c>
      <c r="CO100" s="2">
        <f t="shared" si="30"/>
        <v>137.5</v>
      </c>
      <c r="CP100" s="2">
        <f t="shared" si="31"/>
        <v>178.2</v>
      </c>
    </row>
    <row r="101" spans="2:94" ht="16">
      <c r="B101" s="2" t="s">
        <v>117</v>
      </c>
      <c r="C101" s="2" t="s">
        <v>355</v>
      </c>
      <c r="D101" s="2">
        <v>4.0999999999999996</v>
      </c>
      <c r="E101" s="36" t="s">
        <v>318</v>
      </c>
      <c r="F101" s="36" t="s">
        <v>537</v>
      </c>
      <c r="G101" s="36" t="s">
        <v>158</v>
      </c>
      <c r="H101" s="20" t="s">
        <v>538</v>
      </c>
      <c r="I101" s="36" t="s">
        <v>570</v>
      </c>
      <c r="J101" s="36" t="s">
        <v>571</v>
      </c>
      <c r="K101" s="20" t="s">
        <v>318</v>
      </c>
      <c r="L101" s="20" t="s">
        <v>318</v>
      </c>
      <c r="M101" s="36" t="s">
        <v>357</v>
      </c>
      <c r="N101" s="36" t="s">
        <v>528</v>
      </c>
      <c r="O101" s="36" t="s">
        <v>128</v>
      </c>
      <c r="Q101" s="51">
        <v>46023</v>
      </c>
      <c r="T101" s="37">
        <v>100</v>
      </c>
      <c r="BC101" s="2">
        <v>120</v>
      </c>
      <c r="BD101" s="2">
        <v>110</v>
      </c>
      <c r="BE101" s="2">
        <v>80</v>
      </c>
      <c r="BF101" s="2">
        <v>1399</v>
      </c>
      <c r="BG101" s="2">
        <v>900</v>
      </c>
      <c r="BH101" s="2">
        <v>1300</v>
      </c>
      <c r="BI101" s="56">
        <f>T101</f>
        <v>100</v>
      </c>
      <c r="BJ101" s="2">
        <v>130</v>
      </c>
      <c r="BK101" s="2">
        <v>749</v>
      </c>
      <c r="BL101" s="2">
        <v>690</v>
      </c>
      <c r="BM101" s="2">
        <v>790</v>
      </c>
      <c r="BN101" s="2">
        <v>12100</v>
      </c>
      <c r="BO101" s="2">
        <v>139000</v>
      </c>
      <c r="BP101" s="2">
        <v>140</v>
      </c>
      <c r="BQ101" s="2">
        <v>170</v>
      </c>
      <c r="CB101" s="2">
        <f t="shared" si="33"/>
        <v>57.14</v>
      </c>
      <c r="CC101" s="2">
        <f t="shared" si="34"/>
        <v>52.38</v>
      </c>
      <c r="CD101" s="2">
        <f t="shared" si="35"/>
        <v>38.1</v>
      </c>
      <c r="CE101" s="2">
        <f t="shared" si="36"/>
        <v>666.19</v>
      </c>
      <c r="CF101" s="2">
        <f t="shared" si="37"/>
        <v>428.57</v>
      </c>
      <c r="CG101" s="2">
        <f t="shared" si="38"/>
        <v>619.04999999999995</v>
      </c>
      <c r="CH101" s="57">
        <f t="shared" si="39"/>
        <v>55</v>
      </c>
      <c r="CI101" s="2">
        <f>ROUND(BJ101*0.5,0.5)</f>
        <v>65</v>
      </c>
      <c r="CJ101" s="2">
        <f t="shared" si="29"/>
        <v>374.5</v>
      </c>
      <c r="CK101" s="2" t="s">
        <v>136</v>
      </c>
      <c r="CL101" s="2" t="s">
        <v>136</v>
      </c>
      <c r="CM101" s="2">
        <f t="shared" si="32"/>
        <v>11000</v>
      </c>
      <c r="CN101" s="2" t="s">
        <v>136</v>
      </c>
      <c r="CO101" s="2">
        <f t="shared" si="30"/>
        <v>77</v>
      </c>
      <c r="CP101" s="2">
        <f t="shared" si="31"/>
        <v>112.2</v>
      </c>
    </row>
    <row r="102" spans="2:94" ht="16">
      <c r="B102" s="2" t="s">
        <v>117</v>
      </c>
      <c r="C102" s="2" t="s">
        <v>118</v>
      </c>
      <c r="D102" s="2">
        <v>1.6</v>
      </c>
      <c r="E102" s="20" t="s">
        <v>318</v>
      </c>
      <c r="F102" s="20" t="s">
        <v>406</v>
      </c>
      <c r="G102" s="20" t="s">
        <v>142</v>
      </c>
      <c r="H102" s="20" t="s">
        <v>572</v>
      </c>
      <c r="I102" s="20" t="s">
        <v>573</v>
      </c>
      <c r="J102" s="20" t="s">
        <v>574</v>
      </c>
      <c r="K102" s="20" t="s">
        <v>318</v>
      </c>
      <c r="L102" s="20" t="s">
        <v>318</v>
      </c>
      <c r="M102" s="20" t="s">
        <v>127</v>
      </c>
      <c r="N102" s="20"/>
      <c r="O102" s="20" t="s">
        <v>128</v>
      </c>
      <c r="P102" s="20" t="s">
        <v>410</v>
      </c>
      <c r="Q102" s="21">
        <v>46023</v>
      </c>
      <c r="R102" s="21">
        <v>46023</v>
      </c>
      <c r="S102" s="21">
        <v>46203</v>
      </c>
      <c r="T102" s="22">
        <v>100</v>
      </c>
      <c r="U102" s="20" t="s">
        <v>318</v>
      </c>
      <c r="V102" s="20" t="s">
        <v>134</v>
      </c>
      <c r="W102" s="20" t="s">
        <v>575</v>
      </c>
      <c r="X102" s="28">
        <v>27000</v>
      </c>
      <c r="Y102" s="23">
        <v>0</v>
      </c>
      <c r="Z102" s="23">
        <v>0</v>
      </c>
      <c r="AA102" s="23">
        <v>0</v>
      </c>
      <c r="AB102" s="28">
        <v>27000</v>
      </c>
      <c r="AC102" s="22">
        <v>19</v>
      </c>
      <c r="AD102" s="22">
        <v>100</v>
      </c>
      <c r="AE102" s="24">
        <v>0.81</v>
      </c>
      <c r="AF102" s="20" t="s">
        <v>573</v>
      </c>
      <c r="AG102" s="20" t="s">
        <v>576</v>
      </c>
      <c r="AH102" s="20" t="s">
        <v>128</v>
      </c>
      <c r="AI102" s="20" t="s">
        <v>420</v>
      </c>
      <c r="AJ102" s="20" t="s">
        <v>142</v>
      </c>
      <c r="AK102" s="20" t="s">
        <v>127</v>
      </c>
      <c r="AL102" s="20" t="s">
        <v>410</v>
      </c>
      <c r="AM102" s="20" t="s">
        <v>128</v>
      </c>
      <c r="AN102" s="20" t="s">
        <v>134</v>
      </c>
      <c r="AO102" s="20" t="s">
        <v>574</v>
      </c>
      <c r="AP102" s="20" t="s">
        <v>134</v>
      </c>
      <c r="AQ102" s="25" t="s">
        <v>134</v>
      </c>
      <c r="AR102" s="20" t="s">
        <v>170</v>
      </c>
      <c r="AS102" s="25" t="b">
        <v>0</v>
      </c>
      <c r="AT102" s="25" t="b">
        <v>1</v>
      </c>
      <c r="AU102" s="24">
        <v>0.35</v>
      </c>
      <c r="AV102" s="29">
        <v>9450</v>
      </c>
      <c r="AW102" s="20" t="s">
        <v>150</v>
      </c>
      <c r="AX102" s="20" t="s">
        <v>351</v>
      </c>
      <c r="AY102" s="20" t="s">
        <v>127</v>
      </c>
      <c r="BC102" s="2">
        <v>120</v>
      </c>
      <c r="BD102" s="2">
        <v>110</v>
      </c>
      <c r="BE102" s="2">
        <v>80</v>
      </c>
      <c r="BF102" s="2">
        <v>1399</v>
      </c>
      <c r="BG102" s="2">
        <v>900</v>
      </c>
      <c r="BH102" s="2">
        <v>1300</v>
      </c>
      <c r="BI102" s="43">
        <v>100</v>
      </c>
      <c r="BJ102" s="2">
        <v>130</v>
      </c>
      <c r="BK102" s="2">
        <v>749</v>
      </c>
      <c r="BL102" s="2">
        <v>590</v>
      </c>
      <c r="BM102" s="2">
        <v>690</v>
      </c>
      <c r="BN102" s="2">
        <v>11880</v>
      </c>
      <c r="BO102" s="2">
        <v>139000</v>
      </c>
      <c r="BP102" s="2">
        <v>140</v>
      </c>
      <c r="BQ102" s="2">
        <v>170</v>
      </c>
      <c r="CB102" s="2">
        <f t="shared" si="33"/>
        <v>57.14</v>
      </c>
      <c r="CC102" s="2">
        <f t="shared" si="34"/>
        <v>52.38</v>
      </c>
      <c r="CD102" s="2">
        <f t="shared" si="35"/>
        <v>38.1</v>
      </c>
      <c r="CE102" s="2">
        <f t="shared" si="36"/>
        <v>666.19</v>
      </c>
      <c r="CF102" s="2">
        <f t="shared" si="37"/>
        <v>428.57</v>
      </c>
      <c r="CG102" s="2">
        <f t="shared" si="38"/>
        <v>619.04999999999995</v>
      </c>
      <c r="CH102" s="50">
        <f t="shared" si="39"/>
        <v>55</v>
      </c>
      <c r="CI102" s="2">
        <f>ROUND(BJ102*0.53,0.5)</f>
        <v>69</v>
      </c>
      <c r="CJ102" s="2">
        <f t="shared" si="29"/>
        <v>374.5</v>
      </c>
      <c r="CK102" s="2" t="s">
        <v>136</v>
      </c>
      <c r="CL102" s="2" t="s">
        <v>136</v>
      </c>
      <c r="CM102" s="2">
        <f t="shared" si="32"/>
        <v>10800</v>
      </c>
      <c r="CN102" s="2" t="s">
        <v>136</v>
      </c>
      <c r="CO102" s="2">
        <f t="shared" si="30"/>
        <v>77</v>
      </c>
      <c r="CP102" s="2">
        <f t="shared" si="31"/>
        <v>112.2</v>
      </c>
    </row>
    <row r="103" spans="2:94" ht="16">
      <c r="B103" s="2" t="s">
        <v>117</v>
      </c>
      <c r="C103" s="2" t="s">
        <v>118</v>
      </c>
      <c r="D103" s="2">
        <v>1.6</v>
      </c>
      <c r="E103" s="20" t="s">
        <v>318</v>
      </c>
      <c r="F103" s="20" t="s">
        <v>537</v>
      </c>
      <c r="G103" s="20" t="s">
        <v>158</v>
      </c>
      <c r="H103" s="20" t="s">
        <v>577</v>
      </c>
      <c r="I103" s="20" t="s">
        <v>578</v>
      </c>
      <c r="J103" s="20" t="s">
        <v>579</v>
      </c>
      <c r="K103" s="20" t="s">
        <v>318</v>
      </c>
      <c r="L103" s="20" t="s">
        <v>318</v>
      </c>
      <c r="M103" s="20" t="s">
        <v>127</v>
      </c>
      <c r="N103" s="20"/>
      <c r="O103" s="20" t="s">
        <v>128</v>
      </c>
      <c r="P103" s="20" t="s">
        <v>410</v>
      </c>
      <c r="Q103" s="21">
        <v>46030</v>
      </c>
      <c r="R103" s="21">
        <v>46030</v>
      </c>
      <c r="S103" s="21">
        <v>46203</v>
      </c>
      <c r="T103" s="22">
        <v>110</v>
      </c>
      <c r="U103" s="20" t="s">
        <v>318</v>
      </c>
      <c r="V103" s="20" t="s">
        <v>134</v>
      </c>
      <c r="W103" s="20" t="s">
        <v>580</v>
      </c>
      <c r="X103" s="32">
        <v>158000</v>
      </c>
      <c r="Y103" s="32">
        <v>158000</v>
      </c>
      <c r="Z103" s="23">
        <v>0</v>
      </c>
      <c r="AA103" s="23">
        <v>0</v>
      </c>
      <c r="AB103" s="23">
        <v>0</v>
      </c>
      <c r="AC103" s="22">
        <v>19</v>
      </c>
      <c r="AD103" s="22">
        <v>110</v>
      </c>
      <c r="AE103" s="31">
        <v>0.82730000000000004</v>
      </c>
      <c r="AF103" s="20" t="s">
        <v>578</v>
      </c>
      <c r="AG103" s="20" t="s">
        <v>581</v>
      </c>
      <c r="AH103" s="20" t="s">
        <v>128</v>
      </c>
      <c r="AI103" s="20" t="s">
        <v>543</v>
      </c>
      <c r="AJ103" s="20" t="s">
        <v>158</v>
      </c>
      <c r="AK103" s="20" t="s">
        <v>127</v>
      </c>
      <c r="AL103" s="20" t="s">
        <v>410</v>
      </c>
      <c r="AM103" s="20" t="s">
        <v>133</v>
      </c>
      <c r="AN103" s="20" t="s">
        <v>134</v>
      </c>
      <c r="AO103" s="20" t="s">
        <v>579</v>
      </c>
      <c r="AP103" s="20" t="s">
        <v>134</v>
      </c>
      <c r="AQ103" s="25" t="s">
        <v>134</v>
      </c>
      <c r="AR103" s="20" t="s">
        <v>117</v>
      </c>
      <c r="AS103" s="25" t="b">
        <v>1</v>
      </c>
      <c r="AT103" s="25" t="b">
        <v>1</v>
      </c>
      <c r="AU103" s="24">
        <v>0.15</v>
      </c>
      <c r="AV103" s="29">
        <v>23700</v>
      </c>
      <c r="AW103" s="20" t="s">
        <v>150</v>
      </c>
      <c r="AX103" s="20" t="s">
        <v>351</v>
      </c>
      <c r="AY103" s="20" t="s">
        <v>127</v>
      </c>
      <c r="BC103" s="2">
        <v>130</v>
      </c>
      <c r="BD103" s="2">
        <v>120</v>
      </c>
      <c r="BE103" s="2">
        <v>90</v>
      </c>
      <c r="BF103" s="2">
        <v>1499</v>
      </c>
      <c r="BG103" s="45">
        <v>1000</v>
      </c>
      <c r="BH103" s="2">
        <v>1400</v>
      </c>
      <c r="BI103" s="43">
        <v>110</v>
      </c>
      <c r="BJ103" s="2">
        <v>140</v>
      </c>
      <c r="BK103" s="2">
        <v>799</v>
      </c>
      <c r="BL103" s="2">
        <v>790</v>
      </c>
      <c r="BM103" s="2">
        <v>890</v>
      </c>
      <c r="BN103" s="2">
        <v>12980</v>
      </c>
      <c r="BO103" s="2">
        <v>149000</v>
      </c>
      <c r="BP103" s="2">
        <v>160</v>
      </c>
      <c r="BQ103" s="2">
        <v>190</v>
      </c>
      <c r="CB103" s="2">
        <f t="shared" si="33"/>
        <v>61.9</v>
      </c>
      <c r="CC103" s="2">
        <f t="shared" si="34"/>
        <v>57.14</v>
      </c>
      <c r="CD103" s="2">
        <f t="shared" si="35"/>
        <v>42.86</v>
      </c>
      <c r="CE103" s="2">
        <f t="shared" si="36"/>
        <v>713.81</v>
      </c>
      <c r="CF103" s="2">
        <f t="shared" si="37"/>
        <v>476.19</v>
      </c>
      <c r="CG103" s="2">
        <f t="shared" si="38"/>
        <v>666.67</v>
      </c>
      <c r="CH103" s="50">
        <f t="shared" si="39"/>
        <v>60.5</v>
      </c>
      <c r="CI103" s="2">
        <f>ROUND(BJ103*0.53,0.5)</f>
        <v>74</v>
      </c>
      <c r="CJ103" s="2">
        <f t="shared" si="29"/>
        <v>399.5</v>
      </c>
      <c r="CK103" s="2" t="s">
        <v>136</v>
      </c>
      <c r="CL103" s="2" t="s">
        <v>136</v>
      </c>
      <c r="CM103" s="2">
        <f t="shared" si="32"/>
        <v>11799.999999999998</v>
      </c>
      <c r="CN103" s="2" t="s">
        <v>136</v>
      </c>
      <c r="CO103" s="2">
        <f t="shared" si="30"/>
        <v>88</v>
      </c>
      <c r="CP103" s="2">
        <f t="shared" si="31"/>
        <v>125.4</v>
      </c>
    </row>
    <row r="104" spans="2:94" ht="16">
      <c r="B104" s="2" t="s">
        <v>117</v>
      </c>
      <c r="C104" s="2" t="s">
        <v>118</v>
      </c>
      <c r="D104" s="2">
        <v>1.6</v>
      </c>
      <c r="E104" s="20" t="s">
        <v>318</v>
      </c>
      <c r="F104" s="20" t="s">
        <v>406</v>
      </c>
      <c r="G104" s="20" t="s">
        <v>180</v>
      </c>
      <c r="H104" s="20" t="s">
        <v>582</v>
      </c>
      <c r="I104" s="20" t="s">
        <v>583</v>
      </c>
      <c r="J104" s="20" t="s">
        <v>584</v>
      </c>
      <c r="K104" s="20" t="s">
        <v>318</v>
      </c>
      <c r="L104" s="20" t="s">
        <v>318</v>
      </c>
      <c r="M104" s="20" t="s">
        <v>127</v>
      </c>
      <c r="N104" s="20"/>
      <c r="O104" s="20" t="s">
        <v>128</v>
      </c>
      <c r="P104" s="20" t="s">
        <v>410</v>
      </c>
      <c r="Q104" s="21">
        <v>46023</v>
      </c>
      <c r="R104" s="21">
        <v>46023</v>
      </c>
      <c r="S104" s="21">
        <v>46387</v>
      </c>
      <c r="T104" s="22">
        <v>110</v>
      </c>
      <c r="U104" s="20" t="s">
        <v>318</v>
      </c>
      <c r="V104" s="20" t="s">
        <v>134</v>
      </c>
      <c r="W104" s="20" t="s">
        <v>585</v>
      </c>
      <c r="X104" s="28">
        <v>19000</v>
      </c>
      <c r="Y104" s="23">
        <v>0</v>
      </c>
      <c r="Z104" s="28">
        <v>19000</v>
      </c>
      <c r="AA104" s="23">
        <v>0</v>
      </c>
      <c r="AB104" s="23">
        <v>0</v>
      </c>
      <c r="AC104" s="22">
        <v>20</v>
      </c>
      <c r="AD104" s="22">
        <v>110</v>
      </c>
      <c r="AE104" s="31">
        <v>0.81819999999999993</v>
      </c>
      <c r="AF104" s="20" t="s">
        <v>583</v>
      </c>
      <c r="AG104" s="20" t="s">
        <v>586</v>
      </c>
      <c r="AH104" s="20" t="s">
        <v>128</v>
      </c>
      <c r="AI104" s="20" t="s">
        <v>420</v>
      </c>
      <c r="AJ104" s="20" t="s">
        <v>180</v>
      </c>
      <c r="AK104" s="20" t="s">
        <v>127</v>
      </c>
      <c r="AL104" s="20" t="s">
        <v>410</v>
      </c>
      <c r="AM104" s="20" t="s">
        <v>128</v>
      </c>
      <c r="AN104" s="20" t="s">
        <v>587</v>
      </c>
      <c r="AO104" s="20" t="s">
        <v>584</v>
      </c>
      <c r="AP104" s="20" t="s">
        <v>134</v>
      </c>
      <c r="AQ104" s="25" t="s">
        <v>134</v>
      </c>
      <c r="AR104" s="20" t="s">
        <v>157</v>
      </c>
      <c r="AS104" s="25" t="b">
        <v>0</v>
      </c>
      <c r="AT104" s="25" t="b">
        <v>1</v>
      </c>
      <c r="AU104" s="24">
        <v>0.6</v>
      </c>
      <c r="AV104" s="29">
        <v>11400</v>
      </c>
      <c r="AW104" s="20" t="s">
        <v>196</v>
      </c>
      <c r="AX104" s="20" t="s">
        <v>351</v>
      </c>
      <c r="AY104" s="20" t="s">
        <v>127</v>
      </c>
      <c r="BC104" s="2">
        <v>130</v>
      </c>
      <c r="BD104" s="2">
        <v>120</v>
      </c>
      <c r="BE104" s="2">
        <v>90</v>
      </c>
      <c r="BF104" s="2">
        <v>1499</v>
      </c>
      <c r="BG104" s="45">
        <v>1000</v>
      </c>
      <c r="BH104" s="2">
        <v>1400</v>
      </c>
      <c r="BI104" s="43">
        <v>110</v>
      </c>
      <c r="BJ104" s="2">
        <v>140</v>
      </c>
      <c r="BK104" s="2">
        <v>799</v>
      </c>
      <c r="BL104" s="2">
        <v>790</v>
      </c>
      <c r="BM104" s="2">
        <v>890</v>
      </c>
      <c r="BN104" s="2">
        <v>12980</v>
      </c>
      <c r="BO104" s="2">
        <v>149000</v>
      </c>
      <c r="BP104" s="2">
        <v>160</v>
      </c>
      <c r="BQ104" s="2">
        <v>190</v>
      </c>
      <c r="CB104" s="2">
        <f t="shared" si="33"/>
        <v>61.9</v>
      </c>
      <c r="CC104" s="2">
        <f t="shared" si="34"/>
        <v>57.14</v>
      </c>
      <c r="CD104" s="2">
        <f t="shared" si="35"/>
        <v>42.86</v>
      </c>
      <c r="CE104" s="2">
        <f t="shared" si="36"/>
        <v>713.81</v>
      </c>
      <c r="CF104" s="2">
        <f t="shared" si="37"/>
        <v>476.19</v>
      </c>
      <c r="CG104" s="2">
        <f t="shared" si="38"/>
        <v>666.67</v>
      </c>
      <c r="CH104" s="50">
        <f t="shared" si="39"/>
        <v>60.5</v>
      </c>
      <c r="CI104" s="2">
        <f>ROUND(BJ104*0.53,0.5)</f>
        <v>74</v>
      </c>
      <c r="CJ104" s="2">
        <f t="shared" si="29"/>
        <v>399.5</v>
      </c>
      <c r="CK104" s="2" t="s">
        <v>136</v>
      </c>
      <c r="CL104" s="2" t="s">
        <v>136</v>
      </c>
      <c r="CM104" s="2">
        <f t="shared" si="32"/>
        <v>11799.999999999998</v>
      </c>
      <c r="CN104" s="2" t="s">
        <v>136</v>
      </c>
      <c r="CO104" s="2">
        <f t="shared" ref="CO104:CO135" si="40">ROUND(BP104*0.55,2)</f>
        <v>88</v>
      </c>
      <c r="CP104" s="2">
        <f t="shared" ref="CP104:CP135" si="41">ROUND(BQ104*0.66,2)</f>
        <v>125.4</v>
      </c>
    </row>
    <row r="105" spans="2:94" ht="16">
      <c r="B105" s="2" t="s">
        <v>117</v>
      </c>
      <c r="C105" s="2" t="s">
        <v>118</v>
      </c>
      <c r="D105" s="2">
        <v>1.6</v>
      </c>
      <c r="E105" s="20" t="s">
        <v>318</v>
      </c>
      <c r="F105" s="20" t="s">
        <v>406</v>
      </c>
      <c r="G105" s="20" t="s">
        <v>121</v>
      </c>
      <c r="H105" s="20" t="s">
        <v>588</v>
      </c>
      <c r="I105" s="20" t="s">
        <v>589</v>
      </c>
      <c r="J105" s="20" t="s">
        <v>590</v>
      </c>
      <c r="K105" s="20" t="s">
        <v>318</v>
      </c>
      <c r="L105" s="20" t="s">
        <v>318</v>
      </c>
      <c r="M105" s="20" t="s">
        <v>127</v>
      </c>
      <c r="N105" s="20"/>
      <c r="O105" s="20" t="s">
        <v>128</v>
      </c>
      <c r="P105" s="20" t="s">
        <v>410</v>
      </c>
      <c r="Q105" s="21">
        <v>46023</v>
      </c>
      <c r="R105" s="21">
        <v>46023</v>
      </c>
      <c r="S105" s="21">
        <v>46203</v>
      </c>
      <c r="T105" s="22">
        <v>110</v>
      </c>
      <c r="U105" s="20" t="s">
        <v>318</v>
      </c>
      <c r="V105" s="20" t="s">
        <v>134</v>
      </c>
      <c r="W105" s="20" t="s">
        <v>591</v>
      </c>
      <c r="X105" s="28">
        <v>72000</v>
      </c>
      <c r="Y105" s="23">
        <v>0</v>
      </c>
      <c r="Z105" s="23">
        <v>0</v>
      </c>
      <c r="AA105" s="28">
        <v>72000</v>
      </c>
      <c r="AB105" s="23">
        <v>0</v>
      </c>
      <c r="AC105" s="22">
        <v>19</v>
      </c>
      <c r="AD105" s="22">
        <v>110</v>
      </c>
      <c r="AE105" s="31">
        <v>0.82730000000000004</v>
      </c>
      <c r="AF105" s="20" t="s">
        <v>589</v>
      </c>
      <c r="AG105" s="20" t="s">
        <v>592</v>
      </c>
      <c r="AH105" s="20" t="s">
        <v>128</v>
      </c>
      <c r="AI105" s="20" t="s">
        <v>420</v>
      </c>
      <c r="AJ105" s="20" t="s">
        <v>121</v>
      </c>
      <c r="AK105" s="20" t="s">
        <v>127</v>
      </c>
      <c r="AL105" s="20" t="s">
        <v>410</v>
      </c>
      <c r="AM105" s="20" t="s">
        <v>128</v>
      </c>
      <c r="AN105" s="20" t="s">
        <v>134</v>
      </c>
      <c r="AO105" s="20" t="s">
        <v>590</v>
      </c>
      <c r="AP105" s="20" t="s">
        <v>134</v>
      </c>
      <c r="AQ105" s="25" t="s">
        <v>134</v>
      </c>
      <c r="AR105" s="20" t="s">
        <v>170</v>
      </c>
      <c r="AS105" s="25" t="b">
        <v>0</v>
      </c>
      <c r="AT105" s="25" t="b">
        <v>1</v>
      </c>
      <c r="AU105" s="24">
        <v>0.2</v>
      </c>
      <c r="AV105" s="29">
        <v>14400</v>
      </c>
      <c r="AW105" s="20" t="s">
        <v>150</v>
      </c>
      <c r="AX105" s="20" t="s">
        <v>351</v>
      </c>
      <c r="AY105" s="20" t="s">
        <v>127</v>
      </c>
      <c r="BC105" s="2">
        <v>130</v>
      </c>
      <c r="BD105" s="2">
        <v>120</v>
      </c>
      <c r="BE105" s="2">
        <v>90</v>
      </c>
      <c r="BF105" s="2">
        <v>1499</v>
      </c>
      <c r="BG105" s="45">
        <v>1000</v>
      </c>
      <c r="BH105" s="2">
        <v>1400</v>
      </c>
      <c r="BI105" s="43">
        <v>110</v>
      </c>
      <c r="BJ105" s="2">
        <v>140</v>
      </c>
      <c r="BK105" s="2">
        <v>799</v>
      </c>
      <c r="BL105" s="2">
        <v>790</v>
      </c>
      <c r="BM105" s="2">
        <v>890</v>
      </c>
      <c r="BN105" s="2">
        <v>13200</v>
      </c>
      <c r="BO105" s="2">
        <v>149000</v>
      </c>
      <c r="BP105" s="2">
        <v>160</v>
      </c>
      <c r="BQ105" s="2">
        <v>190</v>
      </c>
      <c r="CB105" s="2">
        <f t="shared" si="33"/>
        <v>61.9</v>
      </c>
      <c r="CC105" s="2">
        <f t="shared" si="34"/>
        <v>57.14</v>
      </c>
      <c r="CD105" s="2">
        <f t="shared" si="35"/>
        <v>42.86</v>
      </c>
      <c r="CE105" s="2">
        <f t="shared" si="36"/>
        <v>713.81</v>
      </c>
      <c r="CF105" s="2">
        <f t="shared" si="37"/>
        <v>476.19</v>
      </c>
      <c r="CG105" s="2">
        <f t="shared" si="38"/>
        <v>666.67</v>
      </c>
      <c r="CH105" s="50">
        <f t="shared" si="39"/>
        <v>60.5</v>
      </c>
      <c r="CI105" s="2">
        <f>ROUND(BJ105*0.53,0.5)</f>
        <v>74</v>
      </c>
      <c r="CJ105" s="2">
        <f t="shared" si="29"/>
        <v>399.5</v>
      </c>
      <c r="CK105" s="2" t="s">
        <v>136</v>
      </c>
      <c r="CL105" s="2" t="s">
        <v>136</v>
      </c>
      <c r="CM105" s="2">
        <f t="shared" si="32"/>
        <v>11999.999999999998</v>
      </c>
      <c r="CN105" s="2" t="s">
        <v>136</v>
      </c>
      <c r="CO105" s="2">
        <f t="shared" si="40"/>
        <v>88</v>
      </c>
      <c r="CP105" s="2">
        <f t="shared" si="41"/>
        <v>125.4</v>
      </c>
    </row>
    <row r="106" spans="2:94" ht="18" customHeight="1">
      <c r="B106" s="2" t="s">
        <v>117</v>
      </c>
      <c r="C106" s="2" t="s">
        <v>355</v>
      </c>
      <c r="D106" s="2">
        <v>4.0999999999999996</v>
      </c>
      <c r="E106" s="20" t="s">
        <v>318</v>
      </c>
      <c r="F106" s="20" t="s">
        <v>406</v>
      </c>
      <c r="G106" s="20" t="s">
        <v>121</v>
      </c>
      <c r="H106" s="20" t="s">
        <v>588</v>
      </c>
      <c r="I106" s="20" t="s">
        <v>593</v>
      </c>
      <c r="J106" s="20" t="s">
        <v>594</v>
      </c>
      <c r="K106" s="20" t="s">
        <v>318</v>
      </c>
      <c r="L106" s="20" t="s">
        <v>318</v>
      </c>
      <c r="M106" s="20" t="s">
        <v>357</v>
      </c>
      <c r="N106" s="20" t="s">
        <v>528</v>
      </c>
      <c r="O106" s="20" t="s">
        <v>374</v>
      </c>
      <c r="P106" s="20" t="s">
        <v>410</v>
      </c>
      <c r="Q106" s="51">
        <v>46023</v>
      </c>
      <c r="T106" s="52">
        <v>110</v>
      </c>
      <c r="BC106" s="2">
        <v>130</v>
      </c>
      <c r="BD106" s="2">
        <v>120</v>
      </c>
      <c r="BE106" s="2">
        <v>90</v>
      </c>
      <c r="BF106" s="2">
        <v>1499</v>
      </c>
      <c r="BG106" s="45">
        <v>1000</v>
      </c>
      <c r="BH106" s="2">
        <v>1400</v>
      </c>
      <c r="BI106" s="56">
        <f>T106</f>
        <v>110</v>
      </c>
      <c r="BJ106" s="2">
        <v>140</v>
      </c>
      <c r="BK106" s="2">
        <v>799</v>
      </c>
      <c r="BL106" s="2">
        <v>790</v>
      </c>
      <c r="BM106" s="2">
        <v>890</v>
      </c>
      <c r="BN106" s="2">
        <v>13200</v>
      </c>
      <c r="BO106" s="2">
        <v>149000</v>
      </c>
      <c r="BP106" s="2">
        <v>160</v>
      </c>
      <c r="BQ106" s="2">
        <v>180</v>
      </c>
      <c r="CB106" s="2">
        <f t="shared" si="33"/>
        <v>61.9</v>
      </c>
      <c r="CC106" s="2">
        <f t="shared" si="34"/>
        <v>57.14</v>
      </c>
      <c r="CD106" s="2">
        <f t="shared" si="35"/>
        <v>42.86</v>
      </c>
      <c r="CE106" s="2">
        <f t="shared" si="36"/>
        <v>713.81</v>
      </c>
      <c r="CF106" s="2">
        <f t="shared" si="37"/>
        <v>476.19</v>
      </c>
      <c r="CG106" s="2">
        <f t="shared" si="38"/>
        <v>666.67</v>
      </c>
      <c r="CH106" s="57">
        <f t="shared" si="39"/>
        <v>60.5</v>
      </c>
      <c r="CI106" s="2">
        <f t="shared" ref="CI106:CI113" si="42">ROUND(BJ106*0.5,0.5)</f>
        <v>70</v>
      </c>
      <c r="CJ106" s="2">
        <f t="shared" si="29"/>
        <v>399.5</v>
      </c>
      <c r="CK106" s="2" t="s">
        <v>136</v>
      </c>
      <c r="CL106" s="2" t="s">
        <v>136</v>
      </c>
      <c r="CM106" s="2">
        <f t="shared" si="32"/>
        <v>11999.999999999998</v>
      </c>
      <c r="CN106" s="2" t="s">
        <v>136</v>
      </c>
      <c r="CO106" s="2">
        <f t="shared" si="40"/>
        <v>88</v>
      </c>
      <c r="CP106" s="2">
        <f t="shared" si="41"/>
        <v>118.8</v>
      </c>
    </row>
    <row r="107" spans="2:94" ht="16">
      <c r="B107" s="2" t="s">
        <v>117</v>
      </c>
      <c r="C107" s="2" t="s">
        <v>355</v>
      </c>
      <c r="D107" s="2">
        <v>4.0999999999999996</v>
      </c>
      <c r="E107" s="36" t="s">
        <v>318</v>
      </c>
      <c r="F107" s="36" t="s">
        <v>406</v>
      </c>
      <c r="G107" s="36" t="s">
        <v>121</v>
      </c>
      <c r="H107" s="36" t="s">
        <v>588</v>
      </c>
      <c r="I107" s="36" t="s">
        <v>595</v>
      </c>
      <c r="J107" s="36" t="s">
        <v>596</v>
      </c>
      <c r="K107" s="20" t="s">
        <v>318</v>
      </c>
      <c r="L107" s="20" t="s">
        <v>318</v>
      </c>
      <c r="M107" s="36" t="s">
        <v>357</v>
      </c>
      <c r="N107" s="36"/>
      <c r="O107" s="36" t="s">
        <v>128</v>
      </c>
      <c r="Q107" s="51">
        <v>46023</v>
      </c>
      <c r="T107" s="37">
        <v>110</v>
      </c>
      <c r="BC107" s="2">
        <v>130</v>
      </c>
      <c r="BD107" s="2">
        <v>120</v>
      </c>
      <c r="BE107" s="2">
        <v>90</v>
      </c>
      <c r="BF107" s="2">
        <v>1499</v>
      </c>
      <c r="BG107" s="45">
        <v>1000</v>
      </c>
      <c r="BH107" s="2">
        <v>1400</v>
      </c>
      <c r="BI107" s="56">
        <f>T107</f>
        <v>110</v>
      </c>
      <c r="BJ107" s="2">
        <v>140</v>
      </c>
      <c r="BK107" s="2">
        <v>799</v>
      </c>
      <c r="BL107" s="2">
        <v>790</v>
      </c>
      <c r="BM107" s="2">
        <v>890</v>
      </c>
      <c r="BN107" s="2">
        <v>13200</v>
      </c>
      <c r="BO107" s="2">
        <v>149000</v>
      </c>
      <c r="BP107" s="2">
        <v>160</v>
      </c>
      <c r="BQ107" s="2">
        <v>180</v>
      </c>
      <c r="CB107" s="2">
        <f t="shared" si="33"/>
        <v>61.9</v>
      </c>
      <c r="CC107" s="2">
        <f t="shared" si="34"/>
        <v>57.14</v>
      </c>
      <c r="CD107" s="2">
        <f t="shared" si="35"/>
        <v>42.86</v>
      </c>
      <c r="CE107" s="2">
        <f t="shared" si="36"/>
        <v>713.81</v>
      </c>
      <c r="CF107" s="2">
        <f t="shared" si="37"/>
        <v>476.19</v>
      </c>
      <c r="CG107" s="2">
        <f t="shared" si="38"/>
        <v>666.67</v>
      </c>
      <c r="CH107" s="57">
        <f t="shared" si="39"/>
        <v>60.5</v>
      </c>
      <c r="CI107" s="2">
        <f t="shared" si="42"/>
        <v>70</v>
      </c>
      <c r="CJ107" s="2">
        <f t="shared" si="29"/>
        <v>399.5</v>
      </c>
      <c r="CK107" s="2" t="s">
        <v>136</v>
      </c>
      <c r="CL107" s="2" t="s">
        <v>136</v>
      </c>
      <c r="CM107" s="2">
        <f t="shared" si="32"/>
        <v>11999.999999999998</v>
      </c>
      <c r="CN107" s="2" t="s">
        <v>136</v>
      </c>
      <c r="CO107" s="2">
        <f t="shared" si="40"/>
        <v>88</v>
      </c>
      <c r="CP107" s="2">
        <f t="shared" si="41"/>
        <v>118.8</v>
      </c>
    </row>
    <row r="108" spans="2:94" ht="16">
      <c r="B108" s="2" t="s">
        <v>117</v>
      </c>
      <c r="C108" s="2" t="s">
        <v>355</v>
      </c>
      <c r="D108" s="2">
        <v>4.0999999999999996</v>
      </c>
      <c r="E108" s="20" t="s">
        <v>318</v>
      </c>
      <c r="F108" s="20" t="s">
        <v>329</v>
      </c>
      <c r="G108" s="20" t="s">
        <v>180</v>
      </c>
      <c r="H108" s="20" t="s">
        <v>558</v>
      </c>
      <c r="I108" s="20" t="s">
        <v>568</v>
      </c>
      <c r="J108" s="20" t="s">
        <v>597</v>
      </c>
      <c r="K108" s="20" t="s">
        <v>318</v>
      </c>
      <c r="L108" s="20" t="s">
        <v>318</v>
      </c>
      <c r="M108" s="20" t="s">
        <v>357</v>
      </c>
      <c r="N108" s="20" t="s">
        <v>528</v>
      </c>
      <c r="O108" s="20" t="s">
        <v>374</v>
      </c>
      <c r="P108" s="20" t="s">
        <v>134</v>
      </c>
      <c r="Q108" s="51">
        <v>46023</v>
      </c>
      <c r="T108" s="52">
        <v>150</v>
      </c>
      <c r="BC108" s="2">
        <v>200</v>
      </c>
      <c r="BD108" s="2">
        <v>160</v>
      </c>
      <c r="BE108" s="2">
        <v>140</v>
      </c>
      <c r="BF108" s="2">
        <v>1899</v>
      </c>
      <c r="BG108" s="2">
        <v>1300</v>
      </c>
      <c r="BH108" s="2">
        <v>1900</v>
      </c>
      <c r="BI108" s="56">
        <f>T108</f>
        <v>150</v>
      </c>
      <c r="BJ108" s="2">
        <v>190</v>
      </c>
      <c r="BK108" s="2">
        <v>1099</v>
      </c>
      <c r="BL108" s="2">
        <v>1190</v>
      </c>
      <c r="BM108" s="2">
        <v>1290</v>
      </c>
      <c r="BN108" s="2">
        <v>20900</v>
      </c>
      <c r="BO108" s="2">
        <v>189000</v>
      </c>
      <c r="BP108" s="2">
        <v>250</v>
      </c>
      <c r="BQ108" s="2">
        <v>270</v>
      </c>
      <c r="CB108" s="2">
        <f t="shared" si="33"/>
        <v>95.24</v>
      </c>
      <c r="CC108" s="2">
        <f t="shared" si="34"/>
        <v>76.19</v>
      </c>
      <c r="CD108" s="2">
        <f t="shared" si="35"/>
        <v>66.67</v>
      </c>
      <c r="CE108" s="2">
        <f t="shared" si="36"/>
        <v>904.29</v>
      </c>
      <c r="CF108" s="2">
        <f t="shared" si="37"/>
        <v>619.04999999999995</v>
      </c>
      <c r="CG108" s="2">
        <f t="shared" si="38"/>
        <v>904.76</v>
      </c>
      <c r="CH108" s="57">
        <f t="shared" si="39"/>
        <v>82.5</v>
      </c>
      <c r="CI108" s="2">
        <f t="shared" si="42"/>
        <v>95</v>
      </c>
      <c r="CJ108" s="2">
        <f t="shared" si="29"/>
        <v>549.5</v>
      </c>
      <c r="CK108" s="2" t="s">
        <v>136</v>
      </c>
      <c r="CL108" s="2" t="s">
        <v>136</v>
      </c>
      <c r="CM108" s="2">
        <f t="shared" si="32"/>
        <v>19000</v>
      </c>
      <c r="CN108" s="2" t="s">
        <v>136</v>
      </c>
      <c r="CO108" s="2">
        <f t="shared" si="40"/>
        <v>137.5</v>
      </c>
      <c r="CP108" s="2">
        <f t="shared" si="41"/>
        <v>178.2</v>
      </c>
    </row>
    <row r="109" spans="2:94" ht="16">
      <c r="B109" s="2" t="s">
        <v>117</v>
      </c>
      <c r="C109" s="2" t="s">
        <v>355</v>
      </c>
      <c r="D109" s="2">
        <v>4.0999999999999996</v>
      </c>
      <c r="E109" s="20" t="s">
        <v>318</v>
      </c>
      <c r="F109" s="20" t="s">
        <v>329</v>
      </c>
      <c r="G109" s="20" t="s">
        <v>180</v>
      </c>
      <c r="H109" s="20" t="s">
        <v>558</v>
      </c>
      <c r="I109" s="20" t="s">
        <v>568</v>
      </c>
      <c r="J109" s="20" t="s">
        <v>598</v>
      </c>
      <c r="K109" s="20" t="s">
        <v>318</v>
      </c>
      <c r="L109" s="20" t="s">
        <v>318</v>
      </c>
      <c r="M109" s="20" t="s">
        <v>357</v>
      </c>
      <c r="N109" s="20" t="s">
        <v>528</v>
      </c>
      <c r="O109" s="20" t="s">
        <v>374</v>
      </c>
      <c r="P109" s="20" t="s">
        <v>134</v>
      </c>
      <c r="Q109" s="51">
        <v>46023</v>
      </c>
      <c r="T109" s="52">
        <v>150</v>
      </c>
      <c r="BC109" s="2">
        <v>200</v>
      </c>
      <c r="BD109" s="2">
        <v>160</v>
      </c>
      <c r="BE109" s="2">
        <v>140</v>
      </c>
      <c r="BF109" s="2">
        <v>1899</v>
      </c>
      <c r="BG109" s="2">
        <v>1300</v>
      </c>
      <c r="BH109" s="2">
        <v>1900</v>
      </c>
      <c r="BI109" s="56">
        <f>T109</f>
        <v>150</v>
      </c>
      <c r="BJ109" s="2">
        <v>190</v>
      </c>
      <c r="BK109" s="2">
        <v>1099</v>
      </c>
      <c r="BL109" s="2">
        <v>1190</v>
      </c>
      <c r="BM109" s="2">
        <v>1290</v>
      </c>
      <c r="BN109" s="2">
        <v>20900</v>
      </c>
      <c r="BO109" s="2">
        <v>189000</v>
      </c>
      <c r="BP109" s="2">
        <v>250</v>
      </c>
      <c r="BQ109" s="2">
        <v>270</v>
      </c>
      <c r="CB109" s="2">
        <f t="shared" si="33"/>
        <v>95.24</v>
      </c>
      <c r="CC109" s="2">
        <f t="shared" si="34"/>
        <v>76.19</v>
      </c>
      <c r="CD109" s="2">
        <f t="shared" si="35"/>
        <v>66.67</v>
      </c>
      <c r="CE109" s="2">
        <f t="shared" si="36"/>
        <v>904.29</v>
      </c>
      <c r="CF109" s="2">
        <f t="shared" si="37"/>
        <v>619.04999999999995</v>
      </c>
      <c r="CG109" s="2">
        <f t="shared" si="38"/>
        <v>904.76</v>
      </c>
      <c r="CH109" s="57">
        <f t="shared" si="39"/>
        <v>82.5</v>
      </c>
      <c r="CI109" s="2">
        <f t="shared" si="42"/>
        <v>95</v>
      </c>
      <c r="CJ109" s="2">
        <f t="shared" si="29"/>
        <v>549.5</v>
      </c>
      <c r="CK109" s="2" t="s">
        <v>136</v>
      </c>
      <c r="CL109" s="2" t="s">
        <v>136</v>
      </c>
      <c r="CM109" s="2">
        <f t="shared" si="32"/>
        <v>19000</v>
      </c>
      <c r="CN109" s="2" t="s">
        <v>136</v>
      </c>
      <c r="CO109" s="2">
        <f t="shared" si="40"/>
        <v>137.5</v>
      </c>
      <c r="CP109" s="2">
        <f t="shared" si="41"/>
        <v>178.2</v>
      </c>
    </row>
    <row r="110" spans="2:94" ht="16">
      <c r="B110" s="2" t="s">
        <v>117</v>
      </c>
      <c r="C110" s="2" t="s">
        <v>118</v>
      </c>
      <c r="D110" s="2">
        <v>1.4</v>
      </c>
      <c r="E110" s="20" t="s">
        <v>318</v>
      </c>
      <c r="F110" s="20" t="s">
        <v>319</v>
      </c>
      <c r="G110" s="20" t="s">
        <v>142</v>
      </c>
      <c r="H110" s="20" t="s">
        <v>599</v>
      </c>
      <c r="I110" s="20" t="s">
        <v>600</v>
      </c>
      <c r="J110" s="20" t="s">
        <v>601</v>
      </c>
      <c r="K110" s="20" t="s">
        <v>318</v>
      </c>
      <c r="L110" s="20" t="s">
        <v>318</v>
      </c>
      <c r="M110" s="20" t="s">
        <v>127</v>
      </c>
      <c r="N110" s="20"/>
      <c r="O110" s="20" t="s">
        <v>128</v>
      </c>
      <c r="P110" s="20" t="s">
        <v>337</v>
      </c>
      <c r="Q110" s="21">
        <v>46028</v>
      </c>
      <c r="R110" s="21">
        <v>46028</v>
      </c>
      <c r="S110" s="21">
        <v>46934</v>
      </c>
      <c r="T110" s="22">
        <v>150</v>
      </c>
      <c r="U110" s="20" t="s">
        <v>318</v>
      </c>
      <c r="V110" s="20" t="s">
        <v>134</v>
      </c>
      <c r="W110" s="20" t="s">
        <v>602</v>
      </c>
      <c r="X110" s="28">
        <v>311400</v>
      </c>
      <c r="Y110" s="23">
        <v>0</v>
      </c>
      <c r="Z110" s="23">
        <v>0</v>
      </c>
      <c r="AA110" s="23">
        <v>0</v>
      </c>
      <c r="AB110" s="28">
        <v>311400</v>
      </c>
      <c r="AC110" s="22">
        <v>23.1</v>
      </c>
      <c r="AD110" s="22">
        <v>150</v>
      </c>
      <c r="AE110" s="33">
        <v>0.84599999999999997</v>
      </c>
      <c r="AF110" s="20" t="s">
        <v>600</v>
      </c>
      <c r="AG110" s="20" t="s">
        <v>603</v>
      </c>
      <c r="AH110" s="20" t="s">
        <v>128</v>
      </c>
      <c r="AI110" s="20" t="s">
        <v>327</v>
      </c>
      <c r="AJ110" s="20" t="s">
        <v>142</v>
      </c>
      <c r="AK110" s="20" t="s">
        <v>127</v>
      </c>
      <c r="AL110" s="20" t="s">
        <v>337</v>
      </c>
      <c r="AM110" s="20" t="s">
        <v>133</v>
      </c>
      <c r="AN110" s="20" t="s">
        <v>604</v>
      </c>
      <c r="AO110" s="20" t="s">
        <v>601</v>
      </c>
      <c r="AP110" s="20" t="s">
        <v>134</v>
      </c>
      <c r="AQ110" s="25" t="s">
        <v>134</v>
      </c>
      <c r="AR110" s="20" t="s">
        <v>117</v>
      </c>
      <c r="AS110" s="25" t="b">
        <v>0</v>
      </c>
      <c r="AT110" s="25" t="b">
        <v>1</v>
      </c>
      <c r="AU110" s="24">
        <v>0.22</v>
      </c>
      <c r="AV110" s="29">
        <v>68508</v>
      </c>
      <c r="AW110" s="20" t="s">
        <v>135</v>
      </c>
      <c r="AX110" s="20" t="s">
        <v>351</v>
      </c>
      <c r="AY110" s="20" t="s">
        <v>127</v>
      </c>
      <c r="BC110" s="2">
        <v>200</v>
      </c>
      <c r="BD110" s="2">
        <v>160</v>
      </c>
      <c r="BE110" s="2">
        <v>140</v>
      </c>
      <c r="BF110" s="2">
        <v>1899</v>
      </c>
      <c r="BG110" s="2">
        <v>1300</v>
      </c>
      <c r="BH110" s="2">
        <v>1900</v>
      </c>
      <c r="BI110" s="43">
        <v>150</v>
      </c>
      <c r="BJ110" s="2">
        <v>190</v>
      </c>
      <c r="BK110" s="2">
        <v>1099</v>
      </c>
      <c r="BL110" s="2">
        <v>1190</v>
      </c>
      <c r="BM110" s="2">
        <v>1290</v>
      </c>
      <c r="BN110" s="2">
        <v>19800</v>
      </c>
      <c r="BO110" s="2">
        <v>189000</v>
      </c>
      <c r="BP110" s="2">
        <v>250</v>
      </c>
      <c r="BQ110" s="2">
        <v>280</v>
      </c>
      <c r="CB110" s="2">
        <f t="shared" si="33"/>
        <v>95.24</v>
      </c>
      <c r="CC110" s="2">
        <f t="shared" si="34"/>
        <v>76.19</v>
      </c>
      <c r="CD110" s="2">
        <f t="shared" si="35"/>
        <v>66.67</v>
      </c>
      <c r="CE110" s="2">
        <f t="shared" si="36"/>
        <v>904.29</v>
      </c>
      <c r="CF110" s="2">
        <f t="shared" si="37"/>
        <v>619.04999999999995</v>
      </c>
      <c r="CG110" s="2">
        <f t="shared" si="38"/>
        <v>904.76</v>
      </c>
      <c r="CH110" s="50">
        <f t="shared" si="39"/>
        <v>82.5</v>
      </c>
      <c r="CI110" s="2">
        <f t="shared" si="42"/>
        <v>95</v>
      </c>
      <c r="CJ110" s="2">
        <f t="shared" si="29"/>
        <v>549.5</v>
      </c>
      <c r="CK110" s="2" t="s">
        <v>136</v>
      </c>
      <c r="CL110" s="2" t="s">
        <v>136</v>
      </c>
      <c r="CM110" s="2">
        <f t="shared" si="32"/>
        <v>18000</v>
      </c>
      <c r="CN110" s="2" t="s">
        <v>136</v>
      </c>
      <c r="CO110" s="2">
        <f t="shared" si="40"/>
        <v>137.5</v>
      </c>
      <c r="CP110" s="2">
        <f t="shared" si="41"/>
        <v>184.8</v>
      </c>
    </row>
    <row r="111" spans="2:94" ht="16">
      <c r="B111" s="2" t="s">
        <v>117</v>
      </c>
      <c r="C111" s="2" t="s">
        <v>118</v>
      </c>
      <c r="D111" s="2">
        <v>1.4</v>
      </c>
      <c r="E111" s="20" t="s">
        <v>318</v>
      </c>
      <c r="F111" s="20" t="s">
        <v>329</v>
      </c>
      <c r="G111" s="20" t="s">
        <v>142</v>
      </c>
      <c r="H111" s="20" t="s">
        <v>599</v>
      </c>
      <c r="I111" s="20" t="s">
        <v>605</v>
      </c>
      <c r="J111" s="20" t="s">
        <v>606</v>
      </c>
      <c r="K111" s="20" t="s">
        <v>318</v>
      </c>
      <c r="L111" s="20" t="s">
        <v>318</v>
      </c>
      <c r="M111" s="20" t="s">
        <v>127</v>
      </c>
      <c r="N111" s="20"/>
      <c r="O111" s="20" t="s">
        <v>128</v>
      </c>
      <c r="P111" s="20" t="s">
        <v>337</v>
      </c>
      <c r="Q111" s="21">
        <v>46023</v>
      </c>
      <c r="R111" s="21">
        <v>46023</v>
      </c>
      <c r="S111" s="21">
        <v>46934</v>
      </c>
      <c r="T111" s="22">
        <v>150</v>
      </c>
      <c r="U111" s="20" t="s">
        <v>318</v>
      </c>
      <c r="V111" s="20" t="s">
        <v>134</v>
      </c>
      <c r="W111" s="20" t="s">
        <v>602</v>
      </c>
      <c r="X111" s="28">
        <v>207600</v>
      </c>
      <c r="Y111" s="23">
        <v>0</v>
      </c>
      <c r="Z111" s="23">
        <v>0</v>
      </c>
      <c r="AA111" s="23">
        <v>0</v>
      </c>
      <c r="AB111" s="28">
        <v>207600</v>
      </c>
      <c r="AC111" s="22">
        <v>23.1</v>
      </c>
      <c r="AD111" s="22">
        <v>150</v>
      </c>
      <c r="AE111" s="33">
        <v>0.84599999999999997</v>
      </c>
      <c r="AF111" s="20" t="s">
        <v>605</v>
      </c>
      <c r="AG111" s="20" t="s">
        <v>607</v>
      </c>
      <c r="AH111" s="20" t="s">
        <v>128</v>
      </c>
      <c r="AI111" s="20" t="s">
        <v>333</v>
      </c>
      <c r="AJ111" s="20" t="s">
        <v>142</v>
      </c>
      <c r="AK111" s="20" t="s">
        <v>127</v>
      </c>
      <c r="AL111" s="20" t="s">
        <v>337</v>
      </c>
      <c r="AM111" s="20" t="s">
        <v>128</v>
      </c>
      <c r="AN111" s="20" t="s">
        <v>134</v>
      </c>
      <c r="AO111" s="20" t="s">
        <v>606</v>
      </c>
      <c r="AP111" s="20" t="s">
        <v>134</v>
      </c>
      <c r="AQ111" s="25" t="s">
        <v>134</v>
      </c>
      <c r="AR111" s="20" t="s">
        <v>170</v>
      </c>
      <c r="AS111" s="25" t="b">
        <v>0</v>
      </c>
      <c r="AT111" s="25" t="b">
        <v>1</v>
      </c>
      <c r="AU111" s="24">
        <v>0.2</v>
      </c>
      <c r="AV111" s="29">
        <v>41520</v>
      </c>
      <c r="AW111" s="20" t="s">
        <v>135</v>
      </c>
      <c r="AX111" s="20" t="s">
        <v>351</v>
      </c>
      <c r="AY111" s="20" t="s">
        <v>127</v>
      </c>
      <c r="BC111" s="2">
        <v>200</v>
      </c>
      <c r="BD111" s="2">
        <v>160</v>
      </c>
      <c r="BE111" s="2">
        <v>140</v>
      </c>
      <c r="BF111" s="2">
        <v>1899</v>
      </c>
      <c r="BG111" s="2">
        <v>1300</v>
      </c>
      <c r="BH111" s="2">
        <v>1900</v>
      </c>
      <c r="BI111" s="43">
        <v>150</v>
      </c>
      <c r="BJ111" s="2">
        <v>190</v>
      </c>
      <c r="BK111" s="2">
        <v>1099</v>
      </c>
      <c r="BL111" s="2">
        <v>1190</v>
      </c>
      <c r="BM111" s="2">
        <v>1290</v>
      </c>
      <c r="BN111" s="2">
        <v>19800</v>
      </c>
      <c r="BO111" s="2">
        <v>189000</v>
      </c>
      <c r="BP111" s="2">
        <v>250</v>
      </c>
      <c r="BQ111" s="2">
        <v>280</v>
      </c>
      <c r="CB111" s="2">
        <f t="shared" si="33"/>
        <v>95.24</v>
      </c>
      <c r="CC111" s="2">
        <f t="shared" si="34"/>
        <v>76.19</v>
      </c>
      <c r="CD111" s="2">
        <f t="shared" si="35"/>
        <v>66.67</v>
      </c>
      <c r="CE111" s="2">
        <f t="shared" si="36"/>
        <v>904.29</v>
      </c>
      <c r="CF111" s="2">
        <f t="shared" si="37"/>
        <v>619.04999999999995</v>
      </c>
      <c r="CG111" s="2">
        <f t="shared" si="38"/>
        <v>904.76</v>
      </c>
      <c r="CH111" s="50">
        <f t="shared" si="39"/>
        <v>82.5</v>
      </c>
      <c r="CI111" s="2">
        <f t="shared" si="42"/>
        <v>95</v>
      </c>
      <c r="CJ111" s="2">
        <f t="shared" si="29"/>
        <v>549.5</v>
      </c>
      <c r="CK111" s="2" t="s">
        <v>136</v>
      </c>
      <c r="CL111" s="2" t="s">
        <v>136</v>
      </c>
      <c r="CM111" s="2">
        <f t="shared" si="32"/>
        <v>18000</v>
      </c>
      <c r="CN111" s="2" t="s">
        <v>136</v>
      </c>
      <c r="CO111" s="2">
        <f t="shared" si="40"/>
        <v>137.5</v>
      </c>
      <c r="CP111" s="2">
        <f t="shared" si="41"/>
        <v>184.8</v>
      </c>
    </row>
    <row r="112" spans="2:94" ht="16">
      <c r="B112" s="2" t="s">
        <v>117</v>
      </c>
      <c r="C112" s="2" t="s">
        <v>355</v>
      </c>
      <c r="D112" s="2">
        <v>4.0999999999999996</v>
      </c>
      <c r="E112" s="20" t="s">
        <v>318</v>
      </c>
      <c r="F112" s="20" t="s">
        <v>319</v>
      </c>
      <c r="G112" s="20" t="s">
        <v>142</v>
      </c>
      <c r="H112" s="20" t="s">
        <v>599</v>
      </c>
      <c r="I112" s="20" t="s">
        <v>608</v>
      </c>
      <c r="J112" s="20" t="s">
        <v>609</v>
      </c>
      <c r="K112" s="20" t="s">
        <v>318</v>
      </c>
      <c r="L112" s="20" t="s">
        <v>318</v>
      </c>
      <c r="M112" s="20" t="s">
        <v>357</v>
      </c>
      <c r="N112" s="20" t="s">
        <v>442</v>
      </c>
      <c r="O112" s="20" t="s">
        <v>374</v>
      </c>
      <c r="P112" s="20" t="s">
        <v>134</v>
      </c>
      <c r="Q112" s="51">
        <v>46023</v>
      </c>
      <c r="T112" s="52">
        <v>150</v>
      </c>
      <c r="BC112" s="2">
        <v>200</v>
      </c>
      <c r="BD112" s="2">
        <v>160</v>
      </c>
      <c r="BE112" s="2">
        <v>140</v>
      </c>
      <c r="BF112" s="2">
        <v>1899</v>
      </c>
      <c r="BG112" s="2">
        <v>1300</v>
      </c>
      <c r="BH112" s="2">
        <v>1900</v>
      </c>
      <c r="BI112" s="56">
        <f>T112</f>
        <v>150</v>
      </c>
      <c r="BJ112" s="2">
        <v>190</v>
      </c>
      <c r="BK112" s="2">
        <v>1099</v>
      </c>
      <c r="BL112" s="2">
        <v>1190</v>
      </c>
      <c r="BM112" s="2">
        <v>1290</v>
      </c>
      <c r="BN112" s="2">
        <v>19800</v>
      </c>
      <c r="BO112" s="2">
        <v>189000</v>
      </c>
      <c r="BP112" s="2">
        <v>250</v>
      </c>
      <c r="BQ112" s="2">
        <v>270</v>
      </c>
      <c r="CB112" s="2">
        <f t="shared" si="33"/>
        <v>95.24</v>
      </c>
      <c r="CC112" s="2">
        <f t="shared" si="34"/>
        <v>76.19</v>
      </c>
      <c r="CD112" s="2">
        <f t="shared" si="35"/>
        <v>66.67</v>
      </c>
      <c r="CE112" s="2">
        <f t="shared" si="36"/>
        <v>904.29</v>
      </c>
      <c r="CF112" s="2">
        <f t="shared" si="37"/>
        <v>619.04999999999995</v>
      </c>
      <c r="CG112" s="2">
        <f t="shared" si="38"/>
        <v>904.76</v>
      </c>
      <c r="CH112" s="57">
        <f t="shared" si="39"/>
        <v>82.5</v>
      </c>
      <c r="CI112" s="2">
        <f t="shared" si="42"/>
        <v>95</v>
      </c>
      <c r="CJ112" s="2">
        <f t="shared" si="29"/>
        <v>549.5</v>
      </c>
      <c r="CK112" s="2" t="s">
        <v>136</v>
      </c>
      <c r="CL112" s="2" t="s">
        <v>136</v>
      </c>
      <c r="CM112" s="2">
        <f t="shared" si="32"/>
        <v>18000</v>
      </c>
      <c r="CN112" s="2" t="s">
        <v>136</v>
      </c>
      <c r="CO112" s="2">
        <f t="shared" si="40"/>
        <v>137.5</v>
      </c>
      <c r="CP112" s="2">
        <f t="shared" si="41"/>
        <v>178.2</v>
      </c>
    </row>
    <row r="113" spans="2:94" ht="16">
      <c r="B113" s="2" t="s">
        <v>117</v>
      </c>
      <c r="C113" s="2" t="s">
        <v>355</v>
      </c>
      <c r="D113" s="2">
        <v>4.0999999999999996</v>
      </c>
      <c r="E113" s="20" t="s">
        <v>318</v>
      </c>
      <c r="F113" s="20" t="s">
        <v>329</v>
      </c>
      <c r="G113" s="20" t="s">
        <v>142</v>
      </c>
      <c r="H113" s="20" t="s">
        <v>599</v>
      </c>
      <c r="I113" s="20" t="s">
        <v>610</v>
      </c>
      <c r="J113" s="20" t="s">
        <v>611</v>
      </c>
      <c r="K113" s="20" t="s">
        <v>318</v>
      </c>
      <c r="L113" s="20" t="s">
        <v>318</v>
      </c>
      <c r="M113" s="20" t="s">
        <v>357</v>
      </c>
      <c r="N113" s="20" t="s">
        <v>442</v>
      </c>
      <c r="O113" s="20" t="s">
        <v>374</v>
      </c>
      <c r="P113" s="20" t="s">
        <v>134</v>
      </c>
      <c r="Q113" s="51">
        <v>46023</v>
      </c>
      <c r="T113" s="52">
        <v>150</v>
      </c>
      <c r="BC113" s="2">
        <v>200</v>
      </c>
      <c r="BD113" s="2">
        <v>160</v>
      </c>
      <c r="BE113" s="2">
        <v>140</v>
      </c>
      <c r="BF113" s="2">
        <v>1899</v>
      </c>
      <c r="BG113" s="2">
        <v>1300</v>
      </c>
      <c r="BH113" s="2">
        <v>1900</v>
      </c>
      <c r="BI113" s="56">
        <f>T113</f>
        <v>150</v>
      </c>
      <c r="BJ113" s="2">
        <v>190</v>
      </c>
      <c r="BK113" s="2">
        <v>1099</v>
      </c>
      <c r="BL113" s="2">
        <v>1190</v>
      </c>
      <c r="BM113" s="2">
        <v>1290</v>
      </c>
      <c r="BN113" s="2">
        <v>19800</v>
      </c>
      <c r="BO113" s="2">
        <v>189000</v>
      </c>
      <c r="BP113" s="2">
        <v>250</v>
      </c>
      <c r="BQ113" s="2">
        <v>270</v>
      </c>
      <c r="CB113" s="2">
        <f t="shared" si="33"/>
        <v>95.24</v>
      </c>
      <c r="CC113" s="2">
        <f t="shared" si="34"/>
        <v>76.19</v>
      </c>
      <c r="CD113" s="2">
        <f t="shared" si="35"/>
        <v>66.67</v>
      </c>
      <c r="CE113" s="2">
        <f t="shared" si="36"/>
        <v>904.29</v>
      </c>
      <c r="CF113" s="2">
        <f t="shared" si="37"/>
        <v>619.04999999999995</v>
      </c>
      <c r="CG113" s="2">
        <f t="shared" si="38"/>
        <v>904.76</v>
      </c>
      <c r="CH113" s="57">
        <f t="shared" si="39"/>
        <v>82.5</v>
      </c>
      <c r="CI113" s="2">
        <f t="shared" si="42"/>
        <v>95</v>
      </c>
      <c r="CJ113" s="2">
        <f t="shared" si="29"/>
        <v>549.5</v>
      </c>
      <c r="CK113" s="2" t="s">
        <v>136</v>
      </c>
      <c r="CL113" s="2" t="s">
        <v>136</v>
      </c>
      <c r="CM113" s="2">
        <f t="shared" si="32"/>
        <v>18000</v>
      </c>
      <c r="CN113" s="2" t="s">
        <v>136</v>
      </c>
      <c r="CO113" s="2">
        <f t="shared" si="40"/>
        <v>137.5</v>
      </c>
      <c r="CP113" s="2">
        <f t="shared" si="41"/>
        <v>178.2</v>
      </c>
    </row>
    <row r="114" spans="2:94" ht="16">
      <c r="B114" s="2" t="s">
        <v>117</v>
      </c>
      <c r="C114" s="2" t="s">
        <v>118</v>
      </c>
      <c r="D114" s="2">
        <v>1.2</v>
      </c>
      <c r="E114" s="20" t="s">
        <v>318</v>
      </c>
      <c r="F114" s="20" t="s">
        <v>319</v>
      </c>
      <c r="G114" s="20" t="s">
        <v>158</v>
      </c>
      <c r="H114" s="20" t="s">
        <v>612</v>
      </c>
      <c r="I114" s="20" t="s">
        <v>613</v>
      </c>
      <c r="J114" s="20" t="s">
        <v>614</v>
      </c>
      <c r="K114" s="20" t="s">
        <v>318</v>
      </c>
      <c r="L114" s="20" t="s">
        <v>318</v>
      </c>
      <c r="M114" s="20" t="s">
        <v>127</v>
      </c>
      <c r="N114" s="20"/>
      <c r="O114" s="20" t="s">
        <v>128</v>
      </c>
      <c r="P114" s="20" t="s">
        <v>162</v>
      </c>
      <c r="Q114" s="21">
        <v>46107</v>
      </c>
      <c r="R114" s="21">
        <v>46107</v>
      </c>
      <c r="S114" s="21">
        <v>46295</v>
      </c>
      <c r="T114" s="22">
        <v>160</v>
      </c>
      <c r="U114" s="20" t="s">
        <v>318</v>
      </c>
      <c r="V114" s="20" t="s">
        <v>134</v>
      </c>
      <c r="W114" s="20" t="s">
        <v>612</v>
      </c>
      <c r="X114" s="28">
        <v>102000</v>
      </c>
      <c r="Y114" s="28">
        <v>102000</v>
      </c>
      <c r="Z114" s="23">
        <v>0</v>
      </c>
      <c r="AA114" s="23">
        <v>0</v>
      </c>
      <c r="AB114" s="23">
        <v>0</v>
      </c>
      <c r="AC114" s="22">
        <v>23</v>
      </c>
      <c r="AD114" s="22">
        <v>160</v>
      </c>
      <c r="AE114" s="31">
        <v>0.85629999999999995</v>
      </c>
      <c r="AF114" s="20" t="s">
        <v>613</v>
      </c>
      <c r="AG114" s="20" t="s">
        <v>615</v>
      </c>
      <c r="AH114" s="20" t="s">
        <v>128</v>
      </c>
      <c r="AI114" s="20" t="s">
        <v>327</v>
      </c>
      <c r="AJ114" s="20" t="s">
        <v>158</v>
      </c>
      <c r="AK114" s="20" t="s">
        <v>127</v>
      </c>
      <c r="AL114" s="20" t="s">
        <v>162</v>
      </c>
      <c r="AM114" s="20" t="s">
        <v>133</v>
      </c>
      <c r="AN114" s="20" t="s">
        <v>134</v>
      </c>
      <c r="AO114" s="20" t="s">
        <v>614</v>
      </c>
      <c r="AP114" s="20" t="s">
        <v>134</v>
      </c>
      <c r="AQ114" s="25" t="s">
        <v>134</v>
      </c>
      <c r="AR114" s="20" t="s">
        <v>117</v>
      </c>
      <c r="AS114" s="25" t="b">
        <v>1</v>
      </c>
      <c r="AT114" s="25" t="b">
        <v>1</v>
      </c>
      <c r="AU114" s="24">
        <v>0.3</v>
      </c>
      <c r="AV114" s="29">
        <v>30600</v>
      </c>
      <c r="AW114" s="20" t="s">
        <v>150</v>
      </c>
      <c r="AX114" s="20" t="s">
        <v>351</v>
      </c>
      <c r="AY114" s="20" t="s">
        <v>127</v>
      </c>
      <c r="BC114" s="2">
        <v>220</v>
      </c>
      <c r="BD114" s="2">
        <v>170</v>
      </c>
      <c r="BE114" s="2">
        <v>150</v>
      </c>
      <c r="BF114" s="2">
        <v>1999</v>
      </c>
      <c r="BG114" s="2">
        <v>1400</v>
      </c>
      <c r="BH114" s="2">
        <v>2000</v>
      </c>
      <c r="BI114" s="43">
        <v>160</v>
      </c>
      <c r="BJ114" s="2">
        <v>190</v>
      </c>
      <c r="BK114" s="2">
        <v>1199</v>
      </c>
      <c r="BL114" s="2">
        <v>1190</v>
      </c>
      <c r="BM114" s="2">
        <v>1290</v>
      </c>
      <c r="BN114" s="2">
        <v>19800</v>
      </c>
      <c r="BO114" s="2">
        <v>199000</v>
      </c>
      <c r="BP114" s="2">
        <v>250</v>
      </c>
      <c r="BQ114" s="2">
        <v>270</v>
      </c>
      <c r="CB114" s="2">
        <f t="shared" si="33"/>
        <v>104.76</v>
      </c>
      <c r="CC114" s="2">
        <f t="shared" si="34"/>
        <v>80.95</v>
      </c>
      <c r="CD114" s="2">
        <f t="shared" si="35"/>
        <v>71.430000000000007</v>
      </c>
      <c r="CE114" s="2">
        <f t="shared" si="36"/>
        <v>951.9</v>
      </c>
      <c r="CF114" s="2">
        <f t="shared" si="37"/>
        <v>666.67</v>
      </c>
      <c r="CG114" s="2">
        <f t="shared" si="38"/>
        <v>952.38</v>
      </c>
      <c r="CH114" s="50">
        <f t="shared" si="39"/>
        <v>88</v>
      </c>
      <c r="CI114" s="2">
        <f t="shared" ref="CI114:CI119" si="43">ROUND(BJ114*0.53,0.5)</f>
        <v>101</v>
      </c>
      <c r="CJ114" s="2">
        <f t="shared" si="29"/>
        <v>599.5</v>
      </c>
      <c r="CK114" s="2" t="s">
        <v>136</v>
      </c>
      <c r="CL114" s="2" t="s">
        <v>136</v>
      </c>
      <c r="CM114" s="2">
        <f t="shared" si="32"/>
        <v>18000</v>
      </c>
      <c r="CN114" s="2" t="s">
        <v>136</v>
      </c>
      <c r="CO114" s="2">
        <f t="shared" si="40"/>
        <v>137.5</v>
      </c>
      <c r="CP114" s="2">
        <f t="shared" si="41"/>
        <v>178.2</v>
      </c>
    </row>
    <row r="115" spans="2:94" ht="16">
      <c r="B115" s="2" t="s">
        <v>117</v>
      </c>
      <c r="C115" s="2" t="s">
        <v>118</v>
      </c>
      <c r="D115" s="2">
        <v>1.2</v>
      </c>
      <c r="E115" s="20" t="s">
        <v>318</v>
      </c>
      <c r="F115" s="20" t="s">
        <v>329</v>
      </c>
      <c r="G115" s="20" t="s">
        <v>158</v>
      </c>
      <c r="H115" s="20" t="s">
        <v>612</v>
      </c>
      <c r="I115" s="20" t="s">
        <v>616</v>
      </c>
      <c r="J115" s="20" t="s">
        <v>617</v>
      </c>
      <c r="K115" s="20" t="s">
        <v>318</v>
      </c>
      <c r="L115" s="20" t="s">
        <v>318</v>
      </c>
      <c r="M115" s="20" t="s">
        <v>127</v>
      </c>
      <c r="N115" s="20"/>
      <c r="O115" s="20" t="s">
        <v>128</v>
      </c>
      <c r="P115" s="20" t="s">
        <v>162</v>
      </c>
      <c r="Q115" s="21">
        <v>46023</v>
      </c>
      <c r="R115" s="21">
        <v>46023</v>
      </c>
      <c r="S115" s="21">
        <v>46661</v>
      </c>
      <c r="T115" s="22">
        <v>160</v>
      </c>
      <c r="U115" s="20" t="s">
        <v>318</v>
      </c>
      <c r="V115" s="20" t="s">
        <v>134</v>
      </c>
      <c r="W115" s="20" t="s">
        <v>612</v>
      </c>
      <c r="X115" s="28">
        <v>102000</v>
      </c>
      <c r="Y115" s="28">
        <v>102000</v>
      </c>
      <c r="Z115" s="23">
        <v>0</v>
      </c>
      <c r="AA115" s="23">
        <v>0</v>
      </c>
      <c r="AB115" s="23">
        <v>0</v>
      </c>
      <c r="AC115" s="22">
        <v>23</v>
      </c>
      <c r="AD115" s="22">
        <v>160</v>
      </c>
      <c r="AE115" s="31">
        <v>0.85629999999999995</v>
      </c>
      <c r="AF115" s="20" t="s">
        <v>616</v>
      </c>
      <c r="AG115" s="20" t="s">
        <v>618</v>
      </c>
      <c r="AH115" s="20" t="s">
        <v>128</v>
      </c>
      <c r="AI115" s="20" t="s">
        <v>333</v>
      </c>
      <c r="AJ115" s="20" t="s">
        <v>158</v>
      </c>
      <c r="AK115" s="20" t="s">
        <v>127</v>
      </c>
      <c r="AL115" s="20" t="s">
        <v>162</v>
      </c>
      <c r="AM115" s="20" t="s">
        <v>128</v>
      </c>
      <c r="AN115" s="20" t="s">
        <v>134</v>
      </c>
      <c r="AO115" s="20" t="s">
        <v>617</v>
      </c>
      <c r="AP115" s="20" t="s">
        <v>134</v>
      </c>
      <c r="AQ115" s="25" t="s">
        <v>134</v>
      </c>
      <c r="AR115" s="20" t="s">
        <v>157</v>
      </c>
      <c r="AS115" s="25" t="b">
        <v>0</v>
      </c>
      <c r="AT115" s="25" t="b">
        <v>1</v>
      </c>
      <c r="AU115" s="24">
        <v>0.35</v>
      </c>
      <c r="AV115" s="29">
        <v>35700</v>
      </c>
      <c r="AW115" s="20" t="s">
        <v>135</v>
      </c>
      <c r="AX115" s="20" t="s">
        <v>351</v>
      </c>
      <c r="AY115" s="20" t="s">
        <v>127</v>
      </c>
      <c r="BC115" s="2">
        <v>220</v>
      </c>
      <c r="BD115" s="2">
        <v>170</v>
      </c>
      <c r="BE115" s="2">
        <v>150</v>
      </c>
      <c r="BF115" s="2">
        <v>1999</v>
      </c>
      <c r="BG115" s="2">
        <v>1400</v>
      </c>
      <c r="BH115" s="2">
        <v>2000</v>
      </c>
      <c r="BI115" s="43">
        <v>160</v>
      </c>
      <c r="BJ115" s="2">
        <v>190</v>
      </c>
      <c r="BK115" s="2">
        <v>1199</v>
      </c>
      <c r="BL115" s="2">
        <v>1190</v>
      </c>
      <c r="BM115" s="2">
        <v>1290</v>
      </c>
      <c r="BN115" s="2">
        <v>19800</v>
      </c>
      <c r="BO115" s="2">
        <v>199000</v>
      </c>
      <c r="BP115" s="2">
        <v>250</v>
      </c>
      <c r="BQ115" s="2">
        <v>270</v>
      </c>
      <c r="CB115" s="2">
        <f t="shared" si="33"/>
        <v>104.76</v>
      </c>
      <c r="CC115" s="2">
        <f t="shared" si="34"/>
        <v>80.95</v>
      </c>
      <c r="CD115" s="2">
        <f t="shared" si="35"/>
        <v>71.430000000000007</v>
      </c>
      <c r="CE115" s="2">
        <f t="shared" si="36"/>
        <v>951.9</v>
      </c>
      <c r="CF115" s="2">
        <f t="shared" si="37"/>
        <v>666.67</v>
      </c>
      <c r="CG115" s="2">
        <f t="shared" si="38"/>
        <v>952.38</v>
      </c>
      <c r="CH115" s="50">
        <f t="shared" si="39"/>
        <v>88</v>
      </c>
      <c r="CI115" s="2">
        <f t="shared" si="43"/>
        <v>101</v>
      </c>
      <c r="CJ115" s="2">
        <f t="shared" si="29"/>
        <v>599.5</v>
      </c>
      <c r="CK115" s="2" t="s">
        <v>136</v>
      </c>
      <c r="CL115" s="2" t="s">
        <v>136</v>
      </c>
      <c r="CM115" s="2">
        <f t="shared" si="32"/>
        <v>18000</v>
      </c>
      <c r="CN115" s="2" t="s">
        <v>136</v>
      </c>
      <c r="CO115" s="2">
        <f t="shared" si="40"/>
        <v>137.5</v>
      </c>
      <c r="CP115" s="2">
        <f t="shared" si="41"/>
        <v>178.2</v>
      </c>
    </row>
    <row r="116" spans="2:94" ht="16">
      <c r="B116" s="2" t="s">
        <v>117</v>
      </c>
      <c r="C116" s="2" t="s">
        <v>118</v>
      </c>
      <c r="D116" s="2">
        <v>1.2</v>
      </c>
      <c r="E116" s="20" t="s">
        <v>318</v>
      </c>
      <c r="F116" s="20" t="s">
        <v>319</v>
      </c>
      <c r="G116" s="20" t="s">
        <v>158</v>
      </c>
      <c r="H116" s="20" t="s">
        <v>619</v>
      </c>
      <c r="I116" s="20" t="s">
        <v>620</v>
      </c>
      <c r="J116" s="20" t="s">
        <v>621</v>
      </c>
      <c r="K116" s="20" t="s">
        <v>318</v>
      </c>
      <c r="L116" s="20" t="s">
        <v>318</v>
      </c>
      <c r="M116" s="20" t="s">
        <v>127</v>
      </c>
      <c r="N116" s="20"/>
      <c r="O116" s="20" t="s">
        <v>128</v>
      </c>
      <c r="P116" s="20" t="s">
        <v>162</v>
      </c>
      <c r="Q116" s="21">
        <v>46023</v>
      </c>
      <c r="R116" s="21">
        <v>46023</v>
      </c>
      <c r="S116" s="21">
        <v>46387</v>
      </c>
      <c r="T116" s="22">
        <v>160</v>
      </c>
      <c r="U116" s="20" t="s">
        <v>318</v>
      </c>
      <c r="V116" s="20" t="s">
        <v>134</v>
      </c>
      <c r="W116" s="20" t="s">
        <v>622</v>
      </c>
      <c r="X116" s="28">
        <v>47000</v>
      </c>
      <c r="Y116" s="28">
        <v>47000</v>
      </c>
      <c r="Z116" s="23">
        <v>0</v>
      </c>
      <c r="AA116" s="23">
        <v>0</v>
      </c>
      <c r="AB116" s="23">
        <v>0</v>
      </c>
      <c r="AC116" s="22">
        <v>26</v>
      </c>
      <c r="AD116" s="22">
        <v>160</v>
      </c>
      <c r="AE116" s="31">
        <v>0.83750000000000002</v>
      </c>
      <c r="AF116" s="20" t="s">
        <v>620</v>
      </c>
      <c r="AG116" s="20" t="s">
        <v>623</v>
      </c>
      <c r="AH116" s="20" t="s">
        <v>128</v>
      </c>
      <c r="AI116" s="20" t="s">
        <v>327</v>
      </c>
      <c r="AJ116" s="20" t="s">
        <v>158</v>
      </c>
      <c r="AK116" s="20" t="s">
        <v>127</v>
      </c>
      <c r="AL116" s="20" t="s">
        <v>162</v>
      </c>
      <c r="AM116" s="20" t="s">
        <v>128</v>
      </c>
      <c r="AN116" s="20" t="s">
        <v>134</v>
      </c>
      <c r="AO116" s="20" t="s">
        <v>621</v>
      </c>
      <c r="AP116" s="20" t="s">
        <v>134</v>
      </c>
      <c r="AQ116" s="25" t="s">
        <v>134</v>
      </c>
      <c r="AR116" s="20" t="s">
        <v>170</v>
      </c>
      <c r="AS116" s="25" t="b">
        <v>0</v>
      </c>
      <c r="AT116" s="25" t="b">
        <v>1</v>
      </c>
      <c r="AU116" s="24">
        <v>0.3</v>
      </c>
      <c r="AV116" s="29">
        <v>14100</v>
      </c>
      <c r="AW116" s="20" t="s">
        <v>135</v>
      </c>
      <c r="AX116" s="20" t="s">
        <v>340</v>
      </c>
      <c r="AY116" s="20" t="s">
        <v>127</v>
      </c>
      <c r="BC116" s="2">
        <v>220</v>
      </c>
      <c r="BD116" s="2">
        <v>170</v>
      </c>
      <c r="BE116" s="2">
        <v>150</v>
      </c>
      <c r="BF116" s="2">
        <v>1999</v>
      </c>
      <c r="BG116" s="2">
        <v>1400</v>
      </c>
      <c r="BH116" s="2">
        <v>2000</v>
      </c>
      <c r="BI116" s="43">
        <v>160</v>
      </c>
      <c r="BJ116" s="2">
        <v>190</v>
      </c>
      <c r="BK116" s="2">
        <v>1199</v>
      </c>
      <c r="BL116" s="2">
        <v>1190</v>
      </c>
      <c r="BM116" s="2">
        <v>1290</v>
      </c>
      <c r="BN116" s="2">
        <v>19800</v>
      </c>
      <c r="BO116" s="2">
        <v>199000</v>
      </c>
      <c r="BP116" s="2">
        <v>250</v>
      </c>
      <c r="BQ116" s="2">
        <v>280</v>
      </c>
      <c r="CB116" s="2">
        <f t="shared" si="33"/>
        <v>104.76</v>
      </c>
      <c r="CC116" s="2">
        <f t="shared" si="34"/>
        <v>80.95</v>
      </c>
      <c r="CD116" s="2">
        <f t="shared" si="35"/>
        <v>71.430000000000007</v>
      </c>
      <c r="CE116" s="2">
        <f t="shared" si="36"/>
        <v>951.9</v>
      </c>
      <c r="CF116" s="2">
        <f t="shared" si="37"/>
        <v>666.67</v>
      </c>
      <c r="CG116" s="2">
        <f t="shared" si="38"/>
        <v>952.38</v>
      </c>
      <c r="CH116" s="50">
        <f t="shared" si="39"/>
        <v>88</v>
      </c>
      <c r="CI116" s="2">
        <f t="shared" si="43"/>
        <v>101</v>
      </c>
      <c r="CJ116" s="2">
        <f t="shared" si="29"/>
        <v>599.5</v>
      </c>
      <c r="CK116" s="2" t="s">
        <v>136</v>
      </c>
      <c r="CL116" s="2" t="s">
        <v>136</v>
      </c>
      <c r="CM116" s="2">
        <f t="shared" si="32"/>
        <v>18000</v>
      </c>
      <c r="CN116" s="2" t="s">
        <v>136</v>
      </c>
      <c r="CO116" s="2">
        <f t="shared" si="40"/>
        <v>137.5</v>
      </c>
      <c r="CP116" s="2">
        <f t="shared" si="41"/>
        <v>184.8</v>
      </c>
    </row>
    <row r="117" spans="2:94" ht="16">
      <c r="B117" s="2" t="s">
        <v>117</v>
      </c>
      <c r="C117" s="2" t="s">
        <v>118</v>
      </c>
      <c r="D117" s="2">
        <v>1.2</v>
      </c>
      <c r="E117" s="20" t="s">
        <v>318</v>
      </c>
      <c r="F117" s="20" t="s">
        <v>329</v>
      </c>
      <c r="G117" s="20" t="s">
        <v>158</v>
      </c>
      <c r="H117" s="20" t="s">
        <v>619</v>
      </c>
      <c r="I117" s="20" t="s">
        <v>624</v>
      </c>
      <c r="J117" s="20" t="s">
        <v>625</v>
      </c>
      <c r="K117" s="20" t="s">
        <v>318</v>
      </c>
      <c r="L117" s="20" t="s">
        <v>318</v>
      </c>
      <c r="M117" s="20" t="s">
        <v>127</v>
      </c>
      <c r="N117" s="20"/>
      <c r="O117" s="20" t="s">
        <v>128</v>
      </c>
      <c r="P117" s="20" t="s">
        <v>162</v>
      </c>
      <c r="Q117" s="21">
        <v>46023</v>
      </c>
      <c r="R117" s="21">
        <v>46023</v>
      </c>
      <c r="S117" s="21">
        <v>46387</v>
      </c>
      <c r="T117" s="22">
        <v>160</v>
      </c>
      <c r="U117" s="20" t="s">
        <v>318</v>
      </c>
      <c r="V117" s="20" t="s">
        <v>134</v>
      </c>
      <c r="W117" s="20" t="s">
        <v>622</v>
      </c>
      <c r="X117" s="28">
        <v>47000</v>
      </c>
      <c r="Y117" s="28">
        <v>47000</v>
      </c>
      <c r="Z117" s="23">
        <v>0</v>
      </c>
      <c r="AA117" s="23">
        <v>0</v>
      </c>
      <c r="AB117" s="23">
        <v>0</v>
      </c>
      <c r="AC117" s="22">
        <v>26</v>
      </c>
      <c r="AD117" s="22">
        <v>160</v>
      </c>
      <c r="AE117" s="31">
        <v>0.83750000000000002</v>
      </c>
      <c r="AF117" s="20" t="s">
        <v>624</v>
      </c>
      <c r="AG117" s="20" t="s">
        <v>626</v>
      </c>
      <c r="AH117" s="20" t="s">
        <v>128</v>
      </c>
      <c r="AI117" s="20" t="s">
        <v>333</v>
      </c>
      <c r="AJ117" s="20" t="s">
        <v>158</v>
      </c>
      <c r="AK117" s="20" t="s">
        <v>127</v>
      </c>
      <c r="AL117" s="20" t="s">
        <v>162</v>
      </c>
      <c r="AM117" s="20" t="s">
        <v>128</v>
      </c>
      <c r="AN117" s="20" t="s">
        <v>134</v>
      </c>
      <c r="AO117" s="20" t="s">
        <v>625</v>
      </c>
      <c r="AP117" s="20" t="s">
        <v>134</v>
      </c>
      <c r="AQ117" s="25" t="s">
        <v>134</v>
      </c>
      <c r="AR117" s="20" t="s">
        <v>170</v>
      </c>
      <c r="AS117" s="25" t="b">
        <v>0</v>
      </c>
      <c r="AT117" s="25" t="b">
        <v>1</v>
      </c>
      <c r="AU117" s="24">
        <v>0.35</v>
      </c>
      <c r="AV117" s="29">
        <v>16450</v>
      </c>
      <c r="AW117" s="20" t="s">
        <v>135</v>
      </c>
      <c r="AX117" s="20" t="s">
        <v>340</v>
      </c>
      <c r="AY117" s="20" t="s">
        <v>127</v>
      </c>
      <c r="BC117" s="2">
        <v>220</v>
      </c>
      <c r="BD117" s="2">
        <v>170</v>
      </c>
      <c r="BE117" s="2">
        <v>150</v>
      </c>
      <c r="BF117" s="2">
        <v>1999</v>
      </c>
      <c r="BG117" s="2">
        <v>1400</v>
      </c>
      <c r="BH117" s="2">
        <v>2000</v>
      </c>
      <c r="BI117" s="43">
        <v>160</v>
      </c>
      <c r="BJ117" s="2">
        <v>190</v>
      </c>
      <c r="BK117" s="2">
        <v>1199</v>
      </c>
      <c r="BL117" s="2">
        <v>1190</v>
      </c>
      <c r="BM117" s="2">
        <v>1290</v>
      </c>
      <c r="BN117" s="2">
        <v>19800</v>
      </c>
      <c r="BO117" s="2">
        <v>199000</v>
      </c>
      <c r="BP117" s="2">
        <v>250</v>
      </c>
      <c r="BQ117" s="2">
        <v>280</v>
      </c>
      <c r="CB117" s="2">
        <f t="shared" si="33"/>
        <v>104.76</v>
      </c>
      <c r="CC117" s="2">
        <f t="shared" si="34"/>
        <v>80.95</v>
      </c>
      <c r="CD117" s="2">
        <f t="shared" si="35"/>
        <v>71.430000000000007</v>
      </c>
      <c r="CE117" s="2">
        <f t="shared" si="36"/>
        <v>951.9</v>
      </c>
      <c r="CF117" s="2">
        <f t="shared" si="37"/>
        <v>666.67</v>
      </c>
      <c r="CG117" s="2">
        <f t="shared" si="38"/>
        <v>952.38</v>
      </c>
      <c r="CH117" s="50">
        <f t="shared" si="39"/>
        <v>88</v>
      </c>
      <c r="CI117" s="2">
        <f t="shared" si="43"/>
        <v>101</v>
      </c>
      <c r="CJ117" s="2">
        <f t="shared" si="29"/>
        <v>599.5</v>
      </c>
      <c r="CK117" s="2" t="s">
        <v>136</v>
      </c>
      <c r="CL117" s="2" t="s">
        <v>136</v>
      </c>
      <c r="CM117" s="2">
        <f t="shared" si="32"/>
        <v>18000</v>
      </c>
      <c r="CN117" s="2" t="s">
        <v>136</v>
      </c>
      <c r="CO117" s="2">
        <f t="shared" si="40"/>
        <v>137.5</v>
      </c>
      <c r="CP117" s="2">
        <f t="shared" si="41"/>
        <v>184.8</v>
      </c>
    </row>
    <row r="118" spans="2:94" ht="16">
      <c r="B118" s="2" t="s">
        <v>117</v>
      </c>
      <c r="C118" s="2" t="s">
        <v>118</v>
      </c>
      <c r="D118" s="2">
        <v>1.2</v>
      </c>
      <c r="E118" s="20" t="s">
        <v>318</v>
      </c>
      <c r="F118" s="20" t="s">
        <v>319</v>
      </c>
      <c r="G118" s="20" t="s">
        <v>158</v>
      </c>
      <c r="H118" s="20" t="s">
        <v>627</v>
      </c>
      <c r="I118" s="20" t="s">
        <v>628</v>
      </c>
      <c r="J118" s="20" t="s">
        <v>629</v>
      </c>
      <c r="K118" s="20" t="s">
        <v>318</v>
      </c>
      <c r="L118" s="20" t="s">
        <v>318</v>
      </c>
      <c r="M118" s="20" t="s">
        <v>127</v>
      </c>
      <c r="N118" s="20"/>
      <c r="O118" s="20" t="s">
        <v>128</v>
      </c>
      <c r="P118" s="20" t="s">
        <v>162</v>
      </c>
      <c r="Q118" s="21">
        <v>46023</v>
      </c>
      <c r="R118" s="21">
        <v>46023</v>
      </c>
      <c r="S118" s="21">
        <v>46203</v>
      </c>
      <c r="T118" s="22">
        <v>160</v>
      </c>
      <c r="U118" s="20" t="s">
        <v>318</v>
      </c>
      <c r="V118" s="20" t="s">
        <v>134</v>
      </c>
      <c r="W118" s="20" t="s">
        <v>627</v>
      </c>
      <c r="X118" s="28">
        <v>206000</v>
      </c>
      <c r="Y118" s="28">
        <v>206000</v>
      </c>
      <c r="Z118" s="23">
        <v>0</v>
      </c>
      <c r="AA118" s="23">
        <v>0</v>
      </c>
      <c r="AB118" s="23">
        <v>0</v>
      </c>
      <c r="AC118" s="22">
        <v>26</v>
      </c>
      <c r="AD118" s="22">
        <v>160</v>
      </c>
      <c r="AE118" s="31">
        <v>0.83750000000000002</v>
      </c>
      <c r="AF118" s="20" t="s">
        <v>628</v>
      </c>
      <c r="AG118" s="20" t="s">
        <v>630</v>
      </c>
      <c r="AH118" s="20" t="s">
        <v>128</v>
      </c>
      <c r="AI118" s="20" t="s">
        <v>327</v>
      </c>
      <c r="AJ118" s="20" t="s">
        <v>158</v>
      </c>
      <c r="AK118" s="20" t="s">
        <v>127</v>
      </c>
      <c r="AL118" s="20" t="s">
        <v>162</v>
      </c>
      <c r="AM118" s="20" t="s">
        <v>128</v>
      </c>
      <c r="AN118" s="20" t="s">
        <v>134</v>
      </c>
      <c r="AO118" s="20" t="s">
        <v>629</v>
      </c>
      <c r="AP118" s="20" t="s">
        <v>134</v>
      </c>
      <c r="AQ118" s="25" t="s">
        <v>134</v>
      </c>
      <c r="AR118" s="20" t="s">
        <v>170</v>
      </c>
      <c r="AS118" s="25" t="b">
        <v>0</v>
      </c>
      <c r="AT118" s="25" t="b">
        <v>1</v>
      </c>
      <c r="AU118" s="24">
        <v>0.2</v>
      </c>
      <c r="AV118" s="29">
        <v>41200</v>
      </c>
      <c r="AW118" s="20" t="s">
        <v>135</v>
      </c>
      <c r="AX118" s="20" t="s">
        <v>340</v>
      </c>
      <c r="AY118" s="20" t="s">
        <v>127</v>
      </c>
      <c r="BC118" s="2">
        <v>220</v>
      </c>
      <c r="BD118" s="2">
        <v>170</v>
      </c>
      <c r="BE118" s="2">
        <v>150</v>
      </c>
      <c r="BF118" s="2">
        <v>1999</v>
      </c>
      <c r="BG118" s="2">
        <v>1400</v>
      </c>
      <c r="BH118" s="2">
        <v>2000</v>
      </c>
      <c r="BI118" s="43">
        <v>160</v>
      </c>
      <c r="BJ118" s="2">
        <v>190</v>
      </c>
      <c r="BK118" s="2">
        <v>1199</v>
      </c>
      <c r="BL118" s="2">
        <v>1190</v>
      </c>
      <c r="BM118" s="2">
        <v>1290</v>
      </c>
      <c r="BN118" s="2">
        <v>19800</v>
      </c>
      <c r="BO118" s="2">
        <v>199000</v>
      </c>
      <c r="BP118" s="2">
        <v>250</v>
      </c>
      <c r="BQ118" s="2">
        <v>280</v>
      </c>
      <c r="CB118" s="2">
        <f t="shared" si="33"/>
        <v>104.76</v>
      </c>
      <c r="CC118" s="2">
        <f t="shared" si="34"/>
        <v>80.95</v>
      </c>
      <c r="CD118" s="2">
        <f t="shared" si="35"/>
        <v>71.430000000000007</v>
      </c>
      <c r="CE118" s="2">
        <f t="shared" si="36"/>
        <v>951.9</v>
      </c>
      <c r="CF118" s="2">
        <f t="shared" si="37"/>
        <v>666.67</v>
      </c>
      <c r="CG118" s="2">
        <f t="shared" si="38"/>
        <v>952.38</v>
      </c>
      <c r="CH118" s="50">
        <f t="shared" si="39"/>
        <v>88</v>
      </c>
      <c r="CI118" s="2">
        <f t="shared" si="43"/>
        <v>101</v>
      </c>
      <c r="CJ118" s="2">
        <f t="shared" si="29"/>
        <v>599.5</v>
      </c>
      <c r="CK118" s="2" t="s">
        <v>136</v>
      </c>
      <c r="CL118" s="2" t="s">
        <v>136</v>
      </c>
      <c r="CM118" s="2">
        <f t="shared" si="32"/>
        <v>18000</v>
      </c>
      <c r="CN118" s="2" t="s">
        <v>136</v>
      </c>
      <c r="CO118" s="2">
        <f t="shared" si="40"/>
        <v>137.5</v>
      </c>
      <c r="CP118" s="2">
        <f t="shared" si="41"/>
        <v>184.8</v>
      </c>
    </row>
    <row r="119" spans="2:94" ht="16">
      <c r="B119" s="2" t="s">
        <v>117</v>
      </c>
      <c r="C119" s="2" t="s">
        <v>118</v>
      </c>
      <c r="D119" s="2">
        <v>1.2</v>
      </c>
      <c r="E119" s="20" t="s">
        <v>318</v>
      </c>
      <c r="F119" s="20" t="s">
        <v>329</v>
      </c>
      <c r="G119" s="20" t="s">
        <v>158</v>
      </c>
      <c r="H119" s="20" t="s">
        <v>627</v>
      </c>
      <c r="I119" s="20" t="s">
        <v>631</v>
      </c>
      <c r="J119" s="20" t="s">
        <v>632</v>
      </c>
      <c r="K119" s="20" t="s">
        <v>318</v>
      </c>
      <c r="L119" s="20" t="s">
        <v>318</v>
      </c>
      <c r="M119" s="20" t="s">
        <v>127</v>
      </c>
      <c r="N119" s="20"/>
      <c r="O119" s="20" t="s">
        <v>128</v>
      </c>
      <c r="P119" s="20" t="s">
        <v>162</v>
      </c>
      <c r="Q119" s="21">
        <v>46023</v>
      </c>
      <c r="R119" s="21">
        <v>46023</v>
      </c>
      <c r="S119" s="21">
        <v>46203</v>
      </c>
      <c r="T119" s="22">
        <v>160</v>
      </c>
      <c r="U119" s="20" t="s">
        <v>318</v>
      </c>
      <c r="V119" s="20" t="s">
        <v>134</v>
      </c>
      <c r="W119" s="20" t="s">
        <v>627</v>
      </c>
      <c r="X119" s="28">
        <v>206000</v>
      </c>
      <c r="Y119" s="28">
        <v>206000</v>
      </c>
      <c r="Z119" s="23">
        <v>0</v>
      </c>
      <c r="AA119" s="23">
        <v>0</v>
      </c>
      <c r="AB119" s="23">
        <v>0</v>
      </c>
      <c r="AC119" s="22">
        <v>26</v>
      </c>
      <c r="AD119" s="22">
        <v>160</v>
      </c>
      <c r="AE119" s="31">
        <v>0.83750000000000002</v>
      </c>
      <c r="AF119" s="20" t="s">
        <v>631</v>
      </c>
      <c r="AG119" s="20" t="s">
        <v>633</v>
      </c>
      <c r="AH119" s="20" t="s">
        <v>128</v>
      </c>
      <c r="AI119" s="20" t="s">
        <v>333</v>
      </c>
      <c r="AJ119" s="20" t="s">
        <v>158</v>
      </c>
      <c r="AK119" s="20" t="s">
        <v>127</v>
      </c>
      <c r="AL119" s="20" t="s">
        <v>162</v>
      </c>
      <c r="AM119" s="20" t="s">
        <v>128</v>
      </c>
      <c r="AN119" s="20" t="s">
        <v>134</v>
      </c>
      <c r="AO119" s="20" t="s">
        <v>632</v>
      </c>
      <c r="AP119" s="20" t="s">
        <v>134</v>
      </c>
      <c r="AQ119" s="25" t="s">
        <v>134</v>
      </c>
      <c r="AR119" s="20" t="s">
        <v>170</v>
      </c>
      <c r="AS119" s="25" t="b">
        <v>1</v>
      </c>
      <c r="AT119" s="25" t="b">
        <v>1</v>
      </c>
      <c r="AU119" s="24">
        <v>0.2</v>
      </c>
      <c r="AV119" s="29">
        <v>41200</v>
      </c>
      <c r="AW119" s="20" t="s">
        <v>135</v>
      </c>
      <c r="AX119" s="20" t="s">
        <v>340</v>
      </c>
      <c r="AY119" s="20" t="s">
        <v>127</v>
      </c>
      <c r="BC119" s="2">
        <v>220</v>
      </c>
      <c r="BD119" s="2">
        <v>170</v>
      </c>
      <c r="BE119" s="2">
        <v>150</v>
      </c>
      <c r="BF119" s="2">
        <v>1999</v>
      </c>
      <c r="BG119" s="2">
        <v>1400</v>
      </c>
      <c r="BH119" s="2">
        <v>2000</v>
      </c>
      <c r="BI119" s="43">
        <v>160</v>
      </c>
      <c r="BJ119" s="2">
        <v>190</v>
      </c>
      <c r="BK119" s="2">
        <v>1199</v>
      </c>
      <c r="BL119" s="2">
        <v>1190</v>
      </c>
      <c r="BM119" s="2">
        <v>1290</v>
      </c>
      <c r="BN119" s="2">
        <v>19800</v>
      </c>
      <c r="BO119" s="2">
        <v>199000</v>
      </c>
      <c r="BP119" s="2">
        <v>250</v>
      </c>
      <c r="BQ119" s="2">
        <v>280</v>
      </c>
      <c r="CB119" s="2">
        <f t="shared" si="33"/>
        <v>104.76</v>
      </c>
      <c r="CC119" s="2">
        <f t="shared" si="34"/>
        <v>80.95</v>
      </c>
      <c r="CD119" s="2">
        <f t="shared" si="35"/>
        <v>71.430000000000007</v>
      </c>
      <c r="CE119" s="2">
        <f t="shared" si="36"/>
        <v>951.9</v>
      </c>
      <c r="CF119" s="2">
        <f t="shared" si="37"/>
        <v>666.67</v>
      </c>
      <c r="CG119" s="2">
        <f t="shared" si="38"/>
        <v>952.38</v>
      </c>
      <c r="CH119" s="50">
        <f t="shared" si="39"/>
        <v>88</v>
      </c>
      <c r="CI119" s="2">
        <f t="shared" si="43"/>
        <v>101</v>
      </c>
      <c r="CJ119" s="2">
        <f t="shared" si="29"/>
        <v>599.5</v>
      </c>
      <c r="CK119" s="2" t="s">
        <v>136</v>
      </c>
      <c r="CL119" s="2" t="s">
        <v>136</v>
      </c>
      <c r="CM119" s="2">
        <f t="shared" si="32"/>
        <v>18000</v>
      </c>
      <c r="CN119" s="2" t="s">
        <v>136</v>
      </c>
      <c r="CO119" s="2">
        <f t="shared" si="40"/>
        <v>137.5</v>
      </c>
      <c r="CP119" s="2">
        <f t="shared" si="41"/>
        <v>184.8</v>
      </c>
    </row>
    <row r="120" spans="2:94" ht="16">
      <c r="B120" s="2" t="s">
        <v>117</v>
      </c>
      <c r="C120" s="2" t="s">
        <v>355</v>
      </c>
      <c r="D120" s="2">
        <v>4.0999999999999996</v>
      </c>
      <c r="E120" s="20" t="s">
        <v>318</v>
      </c>
      <c r="F120" s="20" t="s">
        <v>319</v>
      </c>
      <c r="G120" s="20" t="s">
        <v>121</v>
      </c>
      <c r="H120" s="20" t="s">
        <v>634</v>
      </c>
      <c r="I120" s="20" t="s">
        <v>635</v>
      </c>
      <c r="J120" s="20" t="s">
        <v>635</v>
      </c>
      <c r="K120" s="20" t="s">
        <v>318</v>
      </c>
      <c r="L120" s="20" t="s">
        <v>318</v>
      </c>
      <c r="M120" s="20" t="s">
        <v>357</v>
      </c>
      <c r="N120" s="20" t="s">
        <v>636</v>
      </c>
      <c r="O120" s="20" t="s">
        <v>128</v>
      </c>
      <c r="P120" s="20" t="s">
        <v>134</v>
      </c>
      <c r="Q120" s="23" t="s">
        <v>134</v>
      </c>
      <c r="T120" s="54">
        <v>150</v>
      </c>
      <c r="BC120" s="39">
        <v>200</v>
      </c>
      <c r="BD120" s="39">
        <v>160</v>
      </c>
      <c r="BE120" s="39">
        <v>140</v>
      </c>
      <c r="BF120" s="39">
        <v>1899</v>
      </c>
      <c r="BG120" s="39">
        <v>1300</v>
      </c>
      <c r="BH120" s="39">
        <v>1900</v>
      </c>
      <c r="BI120" s="58">
        <v>150</v>
      </c>
      <c r="BJ120" s="39">
        <v>190</v>
      </c>
      <c r="BK120" s="39">
        <v>1099</v>
      </c>
      <c r="BL120" s="39">
        <v>1190</v>
      </c>
      <c r="BM120" s="2">
        <v>1290</v>
      </c>
      <c r="BN120" s="2">
        <v>20900</v>
      </c>
      <c r="BO120" s="2">
        <v>199000</v>
      </c>
      <c r="BP120" s="39">
        <v>250</v>
      </c>
      <c r="BQ120" s="39">
        <v>270</v>
      </c>
      <c r="CB120" s="2">
        <f t="shared" si="33"/>
        <v>95.24</v>
      </c>
      <c r="CC120" s="2">
        <f t="shared" si="34"/>
        <v>76.19</v>
      </c>
      <c r="CD120" s="2">
        <f t="shared" si="35"/>
        <v>66.67</v>
      </c>
      <c r="CE120" s="2">
        <f t="shared" si="36"/>
        <v>904.29</v>
      </c>
      <c r="CF120" s="2">
        <f t="shared" si="37"/>
        <v>619.04999999999995</v>
      </c>
      <c r="CG120" s="2">
        <f t="shared" si="38"/>
        <v>904.76</v>
      </c>
      <c r="CH120" s="57">
        <f t="shared" si="39"/>
        <v>82.5</v>
      </c>
      <c r="CI120" s="2">
        <f>ROUND(BJ120*0.5,0.5)</f>
        <v>95</v>
      </c>
      <c r="CJ120" s="2">
        <f t="shared" si="29"/>
        <v>549.5</v>
      </c>
      <c r="CK120" s="2" t="s">
        <v>136</v>
      </c>
      <c r="CL120" s="2" t="s">
        <v>136</v>
      </c>
      <c r="CM120" s="2">
        <f t="shared" si="32"/>
        <v>19000</v>
      </c>
      <c r="CN120" s="2" t="s">
        <v>136</v>
      </c>
      <c r="CO120" s="2">
        <f t="shared" si="40"/>
        <v>137.5</v>
      </c>
      <c r="CP120" s="2">
        <f t="shared" si="41"/>
        <v>178.2</v>
      </c>
    </row>
    <row r="121" spans="2:94" ht="16">
      <c r="B121" s="2" t="s">
        <v>117</v>
      </c>
      <c r="C121" s="2" t="s">
        <v>355</v>
      </c>
      <c r="D121" s="2">
        <v>4.0999999999999996</v>
      </c>
      <c r="E121" s="20" t="s">
        <v>318</v>
      </c>
      <c r="F121" s="20" t="s">
        <v>329</v>
      </c>
      <c r="G121" s="20" t="s">
        <v>121</v>
      </c>
      <c r="H121" s="20" t="s">
        <v>634</v>
      </c>
      <c r="I121" s="20" t="s">
        <v>637</v>
      </c>
      <c r="J121" s="20" t="s">
        <v>637</v>
      </c>
      <c r="K121" s="20" t="s">
        <v>318</v>
      </c>
      <c r="L121" s="20" t="s">
        <v>318</v>
      </c>
      <c r="M121" s="20" t="s">
        <v>357</v>
      </c>
      <c r="N121" s="20" t="s">
        <v>636</v>
      </c>
      <c r="O121" s="20" t="s">
        <v>128</v>
      </c>
      <c r="P121" s="20" t="s">
        <v>134</v>
      </c>
      <c r="Q121" s="23" t="s">
        <v>134</v>
      </c>
      <c r="T121" s="54">
        <v>150</v>
      </c>
      <c r="BC121" s="39">
        <v>200</v>
      </c>
      <c r="BD121" s="39">
        <v>160</v>
      </c>
      <c r="BE121" s="39">
        <v>140</v>
      </c>
      <c r="BF121" s="39">
        <v>1899</v>
      </c>
      <c r="BG121" s="39">
        <v>1300</v>
      </c>
      <c r="BH121" s="39">
        <v>1900</v>
      </c>
      <c r="BI121" s="58">
        <v>150</v>
      </c>
      <c r="BJ121" s="39">
        <v>190</v>
      </c>
      <c r="BK121" s="39">
        <v>1099</v>
      </c>
      <c r="BL121" s="39">
        <v>1190</v>
      </c>
      <c r="BM121" s="2">
        <v>1290</v>
      </c>
      <c r="BN121" s="2">
        <v>20900</v>
      </c>
      <c r="BO121" s="2">
        <v>199000</v>
      </c>
      <c r="BP121" s="39">
        <v>250</v>
      </c>
      <c r="BQ121" s="39">
        <v>270</v>
      </c>
      <c r="CB121" s="2">
        <f t="shared" si="33"/>
        <v>95.24</v>
      </c>
      <c r="CC121" s="2">
        <f t="shared" si="34"/>
        <v>76.19</v>
      </c>
      <c r="CD121" s="2">
        <f t="shared" si="35"/>
        <v>66.67</v>
      </c>
      <c r="CE121" s="2">
        <f t="shared" si="36"/>
        <v>904.29</v>
      </c>
      <c r="CF121" s="2">
        <f t="shared" si="37"/>
        <v>619.04999999999995</v>
      </c>
      <c r="CG121" s="2">
        <f t="shared" si="38"/>
        <v>904.76</v>
      </c>
      <c r="CH121" s="57">
        <f t="shared" si="39"/>
        <v>82.5</v>
      </c>
      <c r="CI121" s="2">
        <f>ROUND(BJ121*0.5,0.5)</f>
        <v>95</v>
      </c>
      <c r="CJ121" s="2">
        <f t="shared" si="29"/>
        <v>549.5</v>
      </c>
      <c r="CK121" s="2" t="s">
        <v>136</v>
      </c>
      <c r="CL121" s="2" t="s">
        <v>136</v>
      </c>
      <c r="CM121" s="2">
        <f t="shared" si="32"/>
        <v>19000</v>
      </c>
      <c r="CN121" s="2" t="s">
        <v>136</v>
      </c>
      <c r="CO121" s="2">
        <f t="shared" si="40"/>
        <v>137.5</v>
      </c>
      <c r="CP121" s="2">
        <f t="shared" si="41"/>
        <v>178.2</v>
      </c>
    </row>
    <row r="122" spans="2:94" ht="16">
      <c r="B122" s="2" t="s">
        <v>117</v>
      </c>
      <c r="C122" s="2" t="s">
        <v>118</v>
      </c>
      <c r="D122" s="2">
        <v>1.2</v>
      </c>
      <c r="E122" s="20" t="s">
        <v>318</v>
      </c>
      <c r="F122" s="20" t="s">
        <v>319</v>
      </c>
      <c r="G122" s="20" t="s">
        <v>158</v>
      </c>
      <c r="H122" s="20" t="s">
        <v>638</v>
      </c>
      <c r="I122" s="20" t="s">
        <v>639</v>
      </c>
      <c r="J122" s="20" t="s">
        <v>640</v>
      </c>
      <c r="K122" s="20" t="s">
        <v>318</v>
      </c>
      <c r="L122" s="20" t="s">
        <v>318</v>
      </c>
      <c r="M122" s="20" t="s">
        <v>127</v>
      </c>
      <c r="N122" s="20"/>
      <c r="O122" s="20" t="s">
        <v>128</v>
      </c>
      <c r="P122" s="20" t="s">
        <v>162</v>
      </c>
      <c r="Q122" s="21">
        <v>46065</v>
      </c>
      <c r="R122" s="21">
        <v>46065</v>
      </c>
      <c r="S122" s="21">
        <v>46203</v>
      </c>
      <c r="T122" s="22">
        <v>160</v>
      </c>
      <c r="U122" s="20" t="s">
        <v>318</v>
      </c>
      <c r="V122" s="20" t="s">
        <v>134</v>
      </c>
      <c r="W122" s="20" t="s">
        <v>641</v>
      </c>
      <c r="X122" s="28">
        <v>388500</v>
      </c>
      <c r="Y122" s="28">
        <v>388500</v>
      </c>
      <c r="Z122" s="23">
        <v>0</v>
      </c>
      <c r="AA122" s="23">
        <v>0</v>
      </c>
      <c r="AB122" s="23">
        <v>0</v>
      </c>
      <c r="AC122" s="22">
        <v>25</v>
      </c>
      <c r="AD122" s="22">
        <v>160</v>
      </c>
      <c r="AE122" s="31">
        <v>0.84379999999999999</v>
      </c>
      <c r="AF122" s="20" t="s">
        <v>639</v>
      </c>
      <c r="AG122" s="20" t="s">
        <v>642</v>
      </c>
      <c r="AH122" s="20" t="s">
        <v>128</v>
      </c>
      <c r="AI122" s="20" t="s">
        <v>327</v>
      </c>
      <c r="AJ122" s="20" t="s">
        <v>158</v>
      </c>
      <c r="AK122" s="20" t="s">
        <v>127</v>
      </c>
      <c r="AL122" s="20" t="s">
        <v>162</v>
      </c>
      <c r="AM122" s="20" t="s">
        <v>133</v>
      </c>
      <c r="AN122" s="20" t="s">
        <v>134</v>
      </c>
      <c r="AO122" s="20" t="s">
        <v>640</v>
      </c>
      <c r="AP122" s="20" t="s">
        <v>134</v>
      </c>
      <c r="AQ122" s="25" t="s">
        <v>134</v>
      </c>
      <c r="AR122" s="20" t="s">
        <v>117</v>
      </c>
      <c r="AS122" s="25" t="b">
        <v>0</v>
      </c>
      <c r="AT122" s="25" t="b">
        <v>1</v>
      </c>
      <c r="AU122" s="24">
        <v>0.01</v>
      </c>
      <c r="AV122" s="29">
        <v>3885</v>
      </c>
      <c r="AW122" s="20" t="s">
        <v>150</v>
      </c>
      <c r="AX122" s="20" t="s">
        <v>404</v>
      </c>
      <c r="AY122" s="20" t="s">
        <v>405</v>
      </c>
      <c r="BC122" s="2">
        <v>220</v>
      </c>
      <c r="BD122" s="2">
        <v>170</v>
      </c>
      <c r="BE122" s="2">
        <v>150</v>
      </c>
      <c r="BF122" s="2">
        <v>1999</v>
      </c>
      <c r="BG122" s="2">
        <v>1400</v>
      </c>
      <c r="BH122" s="2">
        <v>2000</v>
      </c>
      <c r="BI122" s="43">
        <v>160</v>
      </c>
      <c r="BJ122" s="2">
        <v>200</v>
      </c>
      <c r="BK122" s="2">
        <v>1199</v>
      </c>
      <c r="BL122" s="2">
        <v>1290</v>
      </c>
      <c r="BM122" s="2">
        <v>1390</v>
      </c>
      <c r="BN122" s="2">
        <v>22000</v>
      </c>
      <c r="BO122" s="2">
        <v>199000</v>
      </c>
      <c r="BP122" s="2">
        <v>260</v>
      </c>
      <c r="BQ122" s="2">
        <v>290</v>
      </c>
      <c r="CB122" s="2">
        <f t="shared" si="33"/>
        <v>104.76</v>
      </c>
      <c r="CC122" s="2">
        <f t="shared" si="34"/>
        <v>80.95</v>
      </c>
      <c r="CD122" s="2">
        <f t="shared" si="35"/>
        <v>71.430000000000007</v>
      </c>
      <c r="CE122" s="2">
        <f t="shared" si="36"/>
        <v>951.9</v>
      </c>
      <c r="CF122" s="2">
        <f t="shared" si="37"/>
        <v>666.67</v>
      </c>
      <c r="CG122" s="2">
        <f t="shared" si="38"/>
        <v>952.38</v>
      </c>
      <c r="CH122" s="50">
        <f t="shared" si="39"/>
        <v>88</v>
      </c>
      <c r="CI122" s="2">
        <f>ROUND(BJ122*0.53,0.5)</f>
        <v>106</v>
      </c>
      <c r="CJ122" s="2">
        <f t="shared" si="29"/>
        <v>599.5</v>
      </c>
      <c r="CK122" s="2" t="s">
        <v>136</v>
      </c>
      <c r="CL122" s="2" t="s">
        <v>136</v>
      </c>
      <c r="CM122" s="2">
        <f t="shared" si="32"/>
        <v>20000</v>
      </c>
      <c r="CN122" s="2" t="s">
        <v>136</v>
      </c>
      <c r="CO122" s="2">
        <f t="shared" si="40"/>
        <v>143</v>
      </c>
      <c r="CP122" s="2">
        <f t="shared" si="41"/>
        <v>191.4</v>
      </c>
    </row>
    <row r="123" spans="2:94" ht="16">
      <c r="B123" s="2" t="s">
        <v>117</v>
      </c>
      <c r="C123" s="2" t="s">
        <v>118</v>
      </c>
      <c r="D123" s="2">
        <v>1.2</v>
      </c>
      <c r="E123" s="20" t="s">
        <v>318</v>
      </c>
      <c r="F123" s="20" t="s">
        <v>329</v>
      </c>
      <c r="G123" s="20" t="s">
        <v>158</v>
      </c>
      <c r="H123" s="20" t="s">
        <v>638</v>
      </c>
      <c r="I123" s="20" t="s">
        <v>643</v>
      </c>
      <c r="J123" s="20" t="s">
        <v>644</v>
      </c>
      <c r="K123" s="20" t="s">
        <v>318</v>
      </c>
      <c r="L123" s="20" t="s">
        <v>318</v>
      </c>
      <c r="M123" s="20" t="s">
        <v>127</v>
      </c>
      <c r="N123" s="20"/>
      <c r="O123" s="20" t="s">
        <v>128</v>
      </c>
      <c r="P123" s="20" t="s">
        <v>162</v>
      </c>
      <c r="Q123" s="21">
        <v>46128</v>
      </c>
      <c r="R123" s="21">
        <v>46128</v>
      </c>
      <c r="S123" s="21">
        <v>46203</v>
      </c>
      <c r="T123" s="22">
        <v>160</v>
      </c>
      <c r="U123" s="20" t="s">
        <v>318</v>
      </c>
      <c r="V123" s="20" t="s">
        <v>134</v>
      </c>
      <c r="W123" s="20" t="s">
        <v>641</v>
      </c>
      <c r="X123" s="28">
        <v>388500</v>
      </c>
      <c r="Y123" s="28">
        <v>388500</v>
      </c>
      <c r="Z123" s="23">
        <v>0</v>
      </c>
      <c r="AA123" s="23">
        <v>0</v>
      </c>
      <c r="AB123" s="23">
        <v>0</v>
      </c>
      <c r="AC123" s="22">
        <v>25</v>
      </c>
      <c r="AD123" s="22">
        <v>160</v>
      </c>
      <c r="AE123" s="31">
        <v>0.84379999999999999</v>
      </c>
      <c r="AF123" s="20" t="s">
        <v>643</v>
      </c>
      <c r="AG123" s="20" t="s">
        <v>645</v>
      </c>
      <c r="AH123" s="20" t="s">
        <v>128</v>
      </c>
      <c r="AI123" s="20" t="s">
        <v>333</v>
      </c>
      <c r="AJ123" s="20" t="s">
        <v>158</v>
      </c>
      <c r="AK123" s="20" t="s">
        <v>127</v>
      </c>
      <c r="AL123" s="20" t="s">
        <v>162</v>
      </c>
      <c r="AM123" s="20" t="s">
        <v>133</v>
      </c>
      <c r="AN123" s="20" t="s">
        <v>134</v>
      </c>
      <c r="AO123" s="20" t="s">
        <v>644</v>
      </c>
      <c r="AP123" s="20" t="s">
        <v>134</v>
      </c>
      <c r="AQ123" s="25" t="s">
        <v>134</v>
      </c>
      <c r="AR123" s="20" t="s">
        <v>117</v>
      </c>
      <c r="AS123" s="25" t="b">
        <v>0</v>
      </c>
      <c r="AT123" s="25" t="b">
        <v>1</v>
      </c>
      <c r="AU123" s="24">
        <v>0.01</v>
      </c>
      <c r="AV123" s="29">
        <v>3885</v>
      </c>
      <c r="AW123" s="20" t="s">
        <v>150</v>
      </c>
      <c r="AX123" s="20" t="s">
        <v>404</v>
      </c>
      <c r="AY123" s="20" t="s">
        <v>405</v>
      </c>
      <c r="BC123" s="2">
        <v>220</v>
      </c>
      <c r="BD123" s="2">
        <v>170</v>
      </c>
      <c r="BE123" s="2">
        <v>150</v>
      </c>
      <c r="BF123" s="2">
        <v>1999</v>
      </c>
      <c r="BG123" s="2">
        <v>1400</v>
      </c>
      <c r="BH123" s="2">
        <v>2000</v>
      </c>
      <c r="BI123" s="43">
        <v>160</v>
      </c>
      <c r="BJ123" s="2">
        <v>200</v>
      </c>
      <c r="BK123" s="2">
        <v>1199</v>
      </c>
      <c r="BL123" s="2">
        <v>1290</v>
      </c>
      <c r="BM123" s="2">
        <v>1390</v>
      </c>
      <c r="BN123" s="2">
        <v>22000</v>
      </c>
      <c r="BO123" s="2">
        <v>199000</v>
      </c>
      <c r="BP123" s="2">
        <v>260</v>
      </c>
      <c r="BQ123" s="2">
        <v>290</v>
      </c>
      <c r="CB123" s="2">
        <f t="shared" si="33"/>
        <v>104.76</v>
      </c>
      <c r="CC123" s="2">
        <f t="shared" si="34"/>
        <v>80.95</v>
      </c>
      <c r="CD123" s="2">
        <f t="shared" si="35"/>
        <v>71.430000000000007</v>
      </c>
      <c r="CE123" s="2">
        <f t="shared" si="36"/>
        <v>951.9</v>
      </c>
      <c r="CF123" s="2">
        <f t="shared" si="37"/>
        <v>666.67</v>
      </c>
      <c r="CG123" s="2">
        <f t="shared" si="38"/>
        <v>952.38</v>
      </c>
      <c r="CH123" s="50">
        <f t="shared" si="39"/>
        <v>88</v>
      </c>
      <c r="CI123" s="2">
        <f>ROUND(BJ123*0.53,0.5)</f>
        <v>106</v>
      </c>
      <c r="CJ123" s="2">
        <f t="shared" si="29"/>
        <v>599.5</v>
      </c>
      <c r="CK123" s="2" t="s">
        <v>136</v>
      </c>
      <c r="CL123" s="2" t="s">
        <v>136</v>
      </c>
      <c r="CM123" s="2">
        <f t="shared" si="32"/>
        <v>20000</v>
      </c>
      <c r="CN123" s="2" t="s">
        <v>136</v>
      </c>
      <c r="CO123" s="2">
        <f t="shared" si="40"/>
        <v>143</v>
      </c>
      <c r="CP123" s="2">
        <f t="shared" si="41"/>
        <v>191.4</v>
      </c>
    </row>
    <row r="124" spans="2:94" ht="16">
      <c r="B124" s="2" t="s">
        <v>117</v>
      </c>
      <c r="C124" s="2" t="s">
        <v>355</v>
      </c>
      <c r="D124" s="2">
        <v>4.0999999999999996</v>
      </c>
      <c r="E124" s="20" t="s">
        <v>318</v>
      </c>
      <c r="F124" s="20" t="s">
        <v>319</v>
      </c>
      <c r="G124" s="20" t="s">
        <v>158</v>
      </c>
      <c r="H124" s="20" t="s">
        <v>638</v>
      </c>
      <c r="I124" s="20" t="s">
        <v>646</v>
      </c>
      <c r="J124" s="20" t="s">
        <v>647</v>
      </c>
      <c r="K124" s="20" t="s">
        <v>318</v>
      </c>
      <c r="L124" s="20" t="s">
        <v>318</v>
      </c>
      <c r="M124" s="20" t="s">
        <v>357</v>
      </c>
      <c r="N124" s="20" t="s">
        <v>442</v>
      </c>
      <c r="O124" s="20" t="s">
        <v>374</v>
      </c>
      <c r="P124" s="20" t="s">
        <v>134</v>
      </c>
      <c r="Q124" s="51">
        <v>46023</v>
      </c>
      <c r="T124" s="52">
        <v>160</v>
      </c>
      <c r="BC124" s="2">
        <v>220</v>
      </c>
      <c r="BD124" s="2">
        <v>170</v>
      </c>
      <c r="BE124" s="2">
        <v>150</v>
      </c>
      <c r="BF124" s="2">
        <v>1999</v>
      </c>
      <c r="BG124" s="2">
        <v>1400</v>
      </c>
      <c r="BH124" s="2">
        <v>2000</v>
      </c>
      <c r="BI124" s="56">
        <f>T124</f>
        <v>160</v>
      </c>
      <c r="BJ124" s="2">
        <v>200</v>
      </c>
      <c r="BK124" s="2">
        <v>1199</v>
      </c>
      <c r="BL124" s="2">
        <v>1290</v>
      </c>
      <c r="BM124" s="2">
        <v>1390</v>
      </c>
      <c r="BN124" s="2">
        <v>22000</v>
      </c>
      <c r="BO124" s="2">
        <v>199000</v>
      </c>
      <c r="BP124" s="2">
        <v>260</v>
      </c>
      <c r="BQ124" s="2">
        <v>290</v>
      </c>
      <c r="CB124" s="2">
        <f t="shared" si="33"/>
        <v>104.76</v>
      </c>
      <c r="CC124" s="2">
        <f t="shared" si="34"/>
        <v>80.95</v>
      </c>
      <c r="CD124" s="2">
        <f t="shared" si="35"/>
        <v>71.430000000000007</v>
      </c>
      <c r="CE124" s="2">
        <f t="shared" si="36"/>
        <v>951.9</v>
      </c>
      <c r="CF124" s="2">
        <f t="shared" si="37"/>
        <v>666.67</v>
      </c>
      <c r="CG124" s="2">
        <f t="shared" si="38"/>
        <v>952.38</v>
      </c>
      <c r="CH124" s="57">
        <f t="shared" si="39"/>
        <v>88</v>
      </c>
      <c r="CI124" s="2">
        <f>ROUND(BJ124*0.5,0.5)</f>
        <v>100</v>
      </c>
      <c r="CJ124" s="2">
        <f t="shared" si="29"/>
        <v>599.5</v>
      </c>
      <c r="CK124" s="2" t="s">
        <v>136</v>
      </c>
      <c r="CL124" s="2" t="s">
        <v>136</v>
      </c>
      <c r="CM124" s="2">
        <f t="shared" si="32"/>
        <v>20000</v>
      </c>
      <c r="CN124" s="2" t="s">
        <v>136</v>
      </c>
      <c r="CO124" s="2">
        <f t="shared" si="40"/>
        <v>143</v>
      </c>
      <c r="CP124" s="2">
        <f t="shared" si="41"/>
        <v>191.4</v>
      </c>
    </row>
    <row r="125" spans="2:94" ht="16">
      <c r="B125" s="2" t="s">
        <v>117</v>
      </c>
      <c r="C125" s="2" t="s">
        <v>355</v>
      </c>
      <c r="D125" s="2">
        <v>4.0999999999999996</v>
      </c>
      <c r="E125" s="20" t="s">
        <v>318</v>
      </c>
      <c r="F125" s="20" t="s">
        <v>329</v>
      </c>
      <c r="G125" s="20" t="s">
        <v>158</v>
      </c>
      <c r="H125" s="20" t="s">
        <v>638</v>
      </c>
      <c r="I125" s="20" t="s">
        <v>648</v>
      </c>
      <c r="J125" s="20" t="s">
        <v>649</v>
      </c>
      <c r="K125" s="20" t="s">
        <v>318</v>
      </c>
      <c r="L125" s="20" t="s">
        <v>318</v>
      </c>
      <c r="M125" s="20" t="s">
        <v>357</v>
      </c>
      <c r="N125" s="20" t="s">
        <v>442</v>
      </c>
      <c r="O125" s="20" t="s">
        <v>374</v>
      </c>
      <c r="P125" s="20" t="s">
        <v>134</v>
      </c>
      <c r="Q125" s="51">
        <v>46023</v>
      </c>
      <c r="T125" s="52">
        <v>160</v>
      </c>
      <c r="BC125" s="2">
        <v>220</v>
      </c>
      <c r="BD125" s="2">
        <v>170</v>
      </c>
      <c r="BE125" s="2">
        <v>150</v>
      </c>
      <c r="BF125" s="2">
        <v>1999</v>
      </c>
      <c r="BG125" s="2">
        <v>1400</v>
      </c>
      <c r="BH125" s="2">
        <v>2000</v>
      </c>
      <c r="BI125" s="56">
        <f>T125</f>
        <v>160</v>
      </c>
      <c r="BJ125" s="2">
        <v>200</v>
      </c>
      <c r="BK125" s="2">
        <v>1199</v>
      </c>
      <c r="BL125" s="2">
        <v>1290</v>
      </c>
      <c r="BM125" s="2">
        <v>1390</v>
      </c>
      <c r="BN125" s="2">
        <v>22000</v>
      </c>
      <c r="BO125" s="2">
        <v>199000</v>
      </c>
      <c r="BP125" s="2">
        <v>260</v>
      </c>
      <c r="BQ125" s="2">
        <v>290</v>
      </c>
      <c r="CB125" s="2">
        <f t="shared" si="33"/>
        <v>104.76</v>
      </c>
      <c r="CC125" s="2">
        <f t="shared" si="34"/>
        <v>80.95</v>
      </c>
      <c r="CD125" s="2">
        <f t="shared" si="35"/>
        <v>71.430000000000007</v>
      </c>
      <c r="CE125" s="2">
        <f t="shared" si="36"/>
        <v>951.9</v>
      </c>
      <c r="CF125" s="2">
        <f t="shared" si="37"/>
        <v>666.67</v>
      </c>
      <c r="CG125" s="2">
        <f t="shared" si="38"/>
        <v>952.38</v>
      </c>
      <c r="CH125" s="57">
        <f t="shared" si="39"/>
        <v>88</v>
      </c>
      <c r="CI125" s="2">
        <f>ROUND(BJ125*0.5,0.5)</f>
        <v>100</v>
      </c>
      <c r="CJ125" s="2">
        <f t="shared" si="29"/>
        <v>599.5</v>
      </c>
      <c r="CK125" s="2" t="s">
        <v>136</v>
      </c>
      <c r="CL125" s="2" t="s">
        <v>136</v>
      </c>
      <c r="CM125" s="2">
        <f t="shared" si="32"/>
        <v>20000</v>
      </c>
      <c r="CN125" s="2" t="s">
        <v>136</v>
      </c>
      <c r="CO125" s="2">
        <f t="shared" si="40"/>
        <v>143</v>
      </c>
      <c r="CP125" s="2">
        <f t="shared" si="41"/>
        <v>191.4</v>
      </c>
    </row>
    <row r="126" spans="2:94" ht="16">
      <c r="B126" s="2" t="s">
        <v>117</v>
      </c>
      <c r="C126" s="2" t="s">
        <v>355</v>
      </c>
      <c r="D126" s="2">
        <v>4.0999999999999996</v>
      </c>
      <c r="E126" s="20" t="s">
        <v>318</v>
      </c>
      <c r="F126" s="20" t="s">
        <v>319</v>
      </c>
      <c r="G126" s="20" t="s">
        <v>158</v>
      </c>
      <c r="H126" s="20" t="s">
        <v>638</v>
      </c>
      <c r="I126" s="20" t="s">
        <v>650</v>
      </c>
      <c r="J126" s="20" t="s">
        <v>651</v>
      </c>
      <c r="K126" s="20" t="s">
        <v>318</v>
      </c>
      <c r="L126" s="20" t="s">
        <v>318</v>
      </c>
      <c r="M126" s="20" t="s">
        <v>357</v>
      </c>
      <c r="N126" s="20" t="s">
        <v>528</v>
      </c>
      <c r="O126" s="20" t="s">
        <v>374</v>
      </c>
      <c r="P126" s="20" t="s">
        <v>162</v>
      </c>
      <c r="Q126" s="51">
        <v>46023</v>
      </c>
      <c r="T126" s="52">
        <v>160</v>
      </c>
      <c r="BC126" s="2">
        <v>220</v>
      </c>
      <c r="BD126" s="2">
        <v>170</v>
      </c>
      <c r="BE126" s="2">
        <v>150</v>
      </c>
      <c r="BF126" s="2">
        <v>1999</v>
      </c>
      <c r="BG126" s="2">
        <v>1400</v>
      </c>
      <c r="BH126" s="2">
        <v>2000</v>
      </c>
      <c r="BI126" s="56">
        <f>T126</f>
        <v>160</v>
      </c>
      <c r="BJ126" s="2">
        <v>200</v>
      </c>
      <c r="BK126" s="2">
        <v>1199</v>
      </c>
      <c r="BL126" s="2">
        <v>1290</v>
      </c>
      <c r="BM126" s="2">
        <v>1390</v>
      </c>
      <c r="BN126" s="2">
        <v>22000</v>
      </c>
      <c r="BO126" s="2">
        <v>199000</v>
      </c>
      <c r="BP126" s="2">
        <v>260</v>
      </c>
      <c r="BQ126" s="2">
        <v>290</v>
      </c>
      <c r="CB126" s="2">
        <f t="shared" si="33"/>
        <v>104.76</v>
      </c>
      <c r="CC126" s="2">
        <f t="shared" si="34"/>
        <v>80.95</v>
      </c>
      <c r="CD126" s="2">
        <f t="shared" si="35"/>
        <v>71.430000000000007</v>
      </c>
      <c r="CE126" s="2">
        <f t="shared" si="36"/>
        <v>951.9</v>
      </c>
      <c r="CF126" s="2">
        <f t="shared" si="37"/>
        <v>666.67</v>
      </c>
      <c r="CG126" s="2">
        <f t="shared" si="38"/>
        <v>952.38</v>
      </c>
      <c r="CH126" s="57">
        <f t="shared" si="39"/>
        <v>88</v>
      </c>
      <c r="CI126" s="2">
        <f>ROUND(BJ126*0.5,0.5)</f>
        <v>100</v>
      </c>
      <c r="CJ126" s="2">
        <f t="shared" si="29"/>
        <v>599.5</v>
      </c>
      <c r="CK126" s="2" t="s">
        <v>136</v>
      </c>
      <c r="CL126" s="2" t="s">
        <v>136</v>
      </c>
      <c r="CM126" s="2">
        <f t="shared" si="32"/>
        <v>20000</v>
      </c>
      <c r="CN126" s="2" t="s">
        <v>136</v>
      </c>
      <c r="CO126" s="2">
        <f t="shared" si="40"/>
        <v>143</v>
      </c>
      <c r="CP126" s="2">
        <f t="shared" si="41"/>
        <v>191.4</v>
      </c>
    </row>
    <row r="127" spans="2:94" ht="16">
      <c r="B127" s="2" t="s">
        <v>117</v>
      </c>
      <c r="C127" s="2" t="s">
        <v>355</v>
      </c>
      <c r="D127" s="2">
        <v>4.0999999999999996</v>
      </c>
      <c r="E127" s="20" t="s">
        <v>318</v>
      </c>
      <c r="F127" s="20" t="s">
        <v>329</v>
      </c>
      <c r="G127" s="20" t="s">
        <v>158</v>
      </c>
      <c r="H127" s="20" t="s">
        <v>638</v>
      </c>
      <c r="I127" s="20" t="s">
        <v>652</v>
      </c>
      <c r="J127" s="20" t="s">
        <v>653</v>
      </c>
      <c r="K127" s="20" t="s">
        <v>318</v>
      </c>
      <c r="L127" s="20" t="s">
        <v>318</v>
      </c>
      <c r="M127" s="20" t="s">
        <v>357</v>
      </c>
      <c r="N127" s="20" t="s">
        <v>528</v>
      </c>
      <c r="O127" s="20" t="s">
        <v>374</v>
      </c>
      <c r="P127" s="20" t="s">
        <v>162</v>
      </c>
      <c r="Q127" s="51">
        <v>46023</v>
      </c>
      <c r="T127" s="52">
        <v>160</v>
      </c>
      <c r="BC127" s="2">
        <v>220</v>
      </c>
      <c r="BD127" s="2">
        <v>170</v>
      </c>
      <c r="BE127" s="2">
        <v>150</v>
      </c>
      <c r="BF127" s="2">
        <v>1999</v>
      </c>
      <c r="BG127" s="2">
        <v>1400</v>
      </c>
      <c r="BH127" s="2">
        <v>2000</v>
      </c>
      <c r="BI127" s="56">
        <f>T127</f>
        <v>160</v>
      </c>
      <c r="BJ127" s="2">
        <v>200</v>
      </c>
      <c r="BK127" s="2">
        <v>1199</v>
      </c>
      <c r="BL127" s="2">
        <v>1290</v>
      </c>
      <c r="BM127" s="2">
        <v>1390</v>
      </c>
      <c r="BN127" s="2">
        <v>22000</v>
      </c>
      <c r="BO127" s="2">
        <v>199000</v>
      </c>
      <c r="BP127" s="2">
        <v>260</v>
      </c>
      <c r="BQ127" s="2">
        <v>290</v>
      </c>
      <c r="CB127" s="2">
        <f t="shared" si="33"/>
        <v>104.76</v>
      </c>
      <c r="CC127" s="2">
        <f t="shared" si="34"/>
        <v>80.95</v>
      </c>
      <c r="CD127" s="2">
        <f t="shared" si="35"/>
        <v>71.430000000000007</v>
      </c>
      <c r="CE127" s="2">
        <f t="shared" si="36"/>
        <v>951.9</v>
      </c>
      <c r="CF127" s="2">
        <f t="shared" si="37"/>
        <v>666.67</v>
      </c>
      <c r="CG127" s="2">
        <f t="shared" si="38"/>
        <v>952.38</v>
      </c>
      <c r="CH127" s="57">
        <f t="shared" si="39"/>
        <v>88</v>
      </c>
      <c r="CI127" s="2">
        <f>ROUND(BJ127*0.5,0.5)</f>
        <v>100</v>
      </c>
      <c r="CJ127" s="2">
        <f t="shared" si="29"/>
        <v>599.5</v>
      </c>
      <c r="CK127" s="2" t="s">
        <v>136</v>
      </c>
      <c r="CL127" s="2" t="s">
        <v>136</v>
      </c>
      <c r="CM127" s="2">
        <f t="shared" si="32"/>
        <v>20000</v>
      </c>
      <c r="CN127" s="2" t="s">
        <v>136</v>
      </c>
      <c r="CO127" s="2">
        <f t="shared" si="40"/>
        <v>143</v>
      </c>
      <c r="CP127" s="2">
        <f t="shared" si="41"/>
        <v>191.4</v>
      </c>
    </row>
    <row r="128" spans="2:94" ht="16">
      <c r="B128" s="2" t="s">
        <v>117</v>
      </c>
      <c r="C128" s="2" t="s">
        <v>118</v>
      </c>
      <c r="D128" s="2">
        <v>1.2</v>
      </c>
      <c r="E128" s="20" t="s">
        <v>318</v>
      </c>
      <c r="F128" s="20" t="s">
        <v>319</v>
      </c>
      <c r="G128" s="20" t="s">
        <v>158</v>
      </c>
      <c r="H128" s="20" t="s">
        <v>654</v>
      </c>
      <c r="I128" s="20" t="s">
        <v>655</v>
      </c>
      <c r="J128" s="20" t="s">
        <v>656</v>
      </c>
      <c r="K128" s="20" t="s">
        <v>318</v>
      </c>
      <c r="L128" s="20" t="s">
        <v>318</v>
      </c>
      <c r="M128" s="20" t="s">
        <v>127</v>
      </c>
      <c r="N128" s="20"/>
      <c r="O128" s="20" t="s">
        <v>244</v>
      </c>
      <c r="P128" s="20" t="s">
        <v>162</v>
      </c>
      <c r="Q128" s="21">
        <v>46037</v>
      </c>
      <c r="R128" s="21">
        <v>46037</v>
      </c>
      <c r="S128" s="21">
        <v>47483</v>
      </c>
      <c r="T128" s="22">
        <v>160</v>
      </c>
      <c r="U128" s="20" t="s">
        <v>318</v>
      </c>
      <c r="V128" s="20" t="s">
        <v>134</v>
      </c>
      <c r="W128" s="20" t="s">
        <v>657</v>
      </c>
      <c r="X128" s="28">
        <v>77250</v>
      </c>
      <c r="Y128" s="28">
        <v>77250</v>
      </c>
      <c r="Z128" s="23">
        <v>0</v>
      </c>
      <c r="AA128" s="23">
        <v>0</v>
      </c>
      <c r="AB128" s="23">
        <v>0</v>
      </c>
      <c r="AC128" s="22">
        <v>24.8</v>
      </c>
      <c r="AD128" s="22">
        <v>160</v>
      </c>
      <c r="AE128" s="33">
        <v>0.84499999999999997</v>
      </c>
      <c r="AF128" s="20" t="s">
        <v>655</v>
      </c>
      <c r="AG128" s="20" t="s">
        <v>658</v>
      </c>
      <c r="AH128" s="20" t="s">
        <v>244</v>
      </c>
      <c r="AI128" s="20" t="s">
        <v>327</v>
      </c>
      <c r="AJ128" s="20" t="s">
        <v>158</v>
      </c>
      <c r="AK128" s="20" t="s">
        <v>127</v>
      </c>
      <c r="AL128" s="20" t="s">
        <v>162</v>
      </c>
      <c r="AM128" s="20" t="s">
        <v>133</v>
      </c>
      <c r="AN128" s="20" t="s">
        <v>659</v>
      </c>
      <c r="AO128" s="20" t="s">
        <v>656</v>
      </c>
      <c r="AP128" s="20" t="s">
        <v>134</v>
      </c>
      <c r="AQ128" s="25" t="s">
        <v>134</v>
      </c>
      <c r="AR128" s="20" t="s">
        <v>117</v>
      </c>
      <c r="AS128" s="25" t="b">
        <v>0</v>
      </c>
      <c r="AT128" s="25" t="b">
        <v>1</v>
      </c>
      <c r="AU128" s="24">
        <v>0.35</v>
      </c>
      <c r="AV128" s="29">
        <v>27037.5</v>
      </c>
      <c r="AW128" s="20" t="s">
        <v>135</v>
      </c>
      <c r="AX128" s="20" t="s">
        <v>340</v>
      </c>
      <c r="AY128" s="20" t="s">
        <v>127</v>
      </c>
      <c r="BC128" s="2">
        <v>220</v>
      </c>
      <c r="BD128" s="2">
        <v>170</v>
      </c>
      <c r="BE128" s="2">
        <v>150</v>
      </c>
      <c r="BF128" s="2">
        <v>1999</v>
      </c>
      <c r="BG128" s="2">
        <v>1400</v>
      </c>
      <c r="BH128" s="2">
        <v>2000</v>
      </c>
      <c r="BI128" s="43">
        <v>160</v>
      </c>
      <c r="BJ128" s="2">
        <v>200</v>
      </c>
      <c r="BK128" s="2">
        <v>1199</v>
      </c>
      <c r="BL128" s="2">
        <v>1290</v>
      </c>
      <c r="BM128" s="2">
        <v>1390</v>
      </c>
      <c r="BN128" s="2">
        <v>22000</v>
      </c>
      <c r="BO128" s="2">
        <v>199000</v>
      </c>
      <c r="BP128" s="2">
        <v>260</v>
      </c>
      <c r="BQ128" s="2">
        <v>290</v>
      </c>
      <c r="CB128" s="2">
        <f t="shared" si="33"/>
        <v>104.76</v>
      </c>
      <c r="CC128" s="2">
        <f t="shared" si="34"/>
        <v>80.95</v>
      </c>
      <c r="CD128" s="2">
        <f t="shared" si="35"/>
        <v>71.430000000000007</v>
      </c>
      <c r="CE128" s="2">
        <f t="shared" si="36"/>
        <v>951.9</v>
      </c>
      <c r="CF128" s="2">
        <f t="shared" si="37"/>
        <v>666.67</v>
      </c>
      <c r="CG128" s="2">
        <f t="shared" si="38"/>
        <v>952.38</v>
      </c>
      <c r="CH128" s="50">
        <f t="shared" si="39"/>
        <v>88</v>
      </c>
      <c r="CI128" s="2">
        <f t="shared" ref="CI128:CI141" si="44">ROUND(BJ128*0.53,0.5)</f>
        <v>106</v>
      </c>
      <c r="CJ128" s="2">
        <f t="shared" si="29"/>
        <v>599.5</v>
      </c>
      <c r="CK128" s="2" t="s">
        <v>136</v>
      </c>
      <c r="CL128" s="2" t="s">
        <v>136</v>
      </c>
      <c r="CM128" s="2">
        <f t="shared" si="32"/>
        <v>20000</v>
      </c>
      <c r="CN128" s="2" t="s">
        <v>136</v>
      </c>
      <c r="CO128" s="2">
        <f t="shared" si="40"/>
        <v>143</v>
      </c>
      <c r="CP128" s="2">
        <f t="shared" si="41"/>
        <v>191.4</v>
      </c>
    </row>
    <row r="129" spans="2:94" ht="16">
      <c r="B129" s="2" t="s">
        <v>117</v>
      </c>
      <c r="C129" s="2" t="s">
        <v>118</v>
      </c>
      <c r="D129" s="2">
        <v>1.2</v>
      </c>
      <c r="E129" s="20" t="s">
        <v>318</v>
      </c>
      <c r="F129" s="20" t="s">
        <v>329</v>
      </c>
      <c r="G129" s="20" t="s">
        <v>158</v>
      </c>
      <c r="H129" s="20" t="s">
        <v>654</v>
      </c>
      <c r="I129" s="20" t="s">
        <v>660</v>
      </c>
      <c r="J129" s="20" t="s">
        <v>661</v>
      </c>
      <c r="K129" s="20" t="s">
        <v>318</v>
      </c>
      <c r="L129" s="20" t="s">
        <v>318</v>
      </c>
      <c r="M129" s="20" t="s">
        <v>127</v>
      </c>
      <c r="N129" s="20"/>
      <c r="O129" s="20" t="s">
        <v>244</v>
      </c>
      <c r="P129" s="20" t="s">
        <v>162</v>
      </c>
      <c r="Q129" s="21">
        <v>46037</v>
      </c>
      <c r="R129" s="21">
        <v>46037</v>
      </c>
      <c r="S129" s="21">
        <v>47483</v>
      </c>
      <c r="T129" s="22">
        <v>160</v>
      </c>
      <c r="U129" s="20" t="s">
        <v>318</v>
      </c>
      <c r="V129" s="20" t="s">
        <v>134</v>
      </c>
      <c r="W129" s="20" t="s">
        <v>662</v>
      </c>
      <c r="X129" s="28">
        <v>87500</v>
      </c>
      <c r="Y129" s="28">
        <v>87500</v>
      </c>
      <c r="Z129" s="23">
        <v>0</v>
      </c>
      <c r="AA129" s="23">
        <v>0</v>
      </c>
      <c r="AB129" s="23">
        <v>0</v>
      </c>
      <c r="AC129" s="22">
        <v>24.8</v>
      </c>
      <c r="AD129" s="22">
        <v>160</v>
      </c>
      <c r="AE129" s="33">
        <v>0.84499999999999997</v>
      </c>
      <c r="AF129" s="20" t="s">
        <v>660</v>
      </c>
      <c r="AG129" s="20" t="s">
        <v>663</v>
      </c>
      <c r="AH129" s="20" t="s">
        <v>244</v>
      </c>
      <c r="AI129" s="20" t="s">
        <v>333</v>
      </c>
      <c r="AJ129" s="20" t="s">
        <v>158</v>
      </c>
      <c r="AK129" s="20" t="s">
        <v>127</v>
      </c>
      <c r="AL129" s="20" t="s">
        <v>162</v>
      </c>
      <c r="AM129" s="20" t="s">
        <v>133</v>
      </c>
      <c r="AN129" s="20" t="s">
        <v>659</v>
      </c>
      <c r="AO129" s="20" t="s">
        <v>661</v>
      </c>
      <c r="AP129" s="20" t="s">
        <v>134</v>
      </c>
      <c r="AQ129" s="25" t="s">
        <v>134</v>
      </c>
      <c r="AR129" s="20" t="s">
        <v>117</v>
      </c>
      <c r="AS129" s="25" t="b">
        <v>0</v>
      </c>
      <c r="AT129" s="25" t="b">
        <v>1</v>
      </c>
      <c r="AU129" s="24">
        <v>0.35</v>
      </c>
      <c r="AV129" s="29">
        <v>30625</v>
      </c>
      <c r="AW129" s="20" t="s">
        <v>135</v>
      </c>
      <c r="AX129" s="20" t="s">
        <v>340</v>
      </c>
      <c r="AY129" s="20" t="s">
        <v>127</v>
      </c>
      <c r="BC129" s="2">
        <v>220</v>
      </c>
      <c r="BD129" s="2">
        <v>170</v>
      </c>
      <c r="BE129" s="2">
        <v>150</v>
      </c>
      <c r="BF129" s="2">
        <v>1999</v>
      </c>
      <c r="BG129" s="2">
        <v>1400</v>
      </c>
      <c r="BH129" s="2">
        <v>2000</v>
      </c>
      <c r="BI129" s="43">
        <v>160</v>
      </c>
      <c r="BJ129" s="2">
        <v>200</v>
      </c>
      <c r="BK129" s="2">
        <v>1199</v>
      </c>
      <c r="BL129" s="2">
        <v>1290</v>
      </c>
      <c r="BM129" s="2">
        <v>1390</v>
      </c>
      <c r="BN129" s="2">
        <v>22000</v>
      </c>
      <c r="BO129" s="2">
        <v>199000</v>
      </c>
      <c r="BP129" s="2">
        <v>260</v>
      </c>
      <c r="BQ129" s="2">
        <v>290</v>
      </c>
      <c r="CB129" s="2">
        <f t="shared" si="33"/>
        <v>104.76</v>
      </c>
      <c r="CC129" s="2">
        <f t="shared" si="34"/>
        <v>80.95</v>
      </c>
      <c r="CD129" s="2">
        <f t="shared" si="35"/>
        <v>71.430000000000007</v>
      </c>
      <c r="CE129" s="2">
        <f t="shared" si="36"/>
        <v>951.9</v>
      </c>
      <c r="CF129" s="2">
        <f t="shared" si="37"/>
        <v>666.67</v>
      </c>
      <c r="CG129" s="2">
        <f t="shared" si="38"/>
        <v>952.38</v>
      </c>
      <c r="CH129" s="50">
        <f t="shared" si="39"/>
        <v>88</v>
      </c>
      <c r="CI129" s="2">
        <f t="shared" si="44"/>
        <v>106</v>
      </c>
      <c r="CJ129" s="2">
        <f t="shared" si="29"/>
        <v>599.5</v>
      </c>
      <c r="CK129" s="2" t="s">
        <v>136</v>
      </c>
      <c r="CL129" s="2" t="s">
        <v>136</v>
      </c>
      <c r="CM129" s="2">
        <f t="shared" si="32"/>
        <v>20000</v>
      </c>
      <c r="CN129" s="2" t="s">
        <v>136</v>
      </c>
      <c r="CO129" s="2">
        <f t="shared" si="40"/>
        <v>143</v>
      </c>
      <c r="CP129" s="2">
        <f t="shared" si="41"/>
        <v>191.4</v>
      </c>
    </row>
    <row r="130" spans="2:94" ht="16">
      <c r="B130" s="2" t="s">
        <v>117</v>
      </c>
      <c r="C130" s="2" t="s">
        <v>118</v>
      </c>
      <c r="D130" s="2">
        <v>1.2</v>
      </c>
      <c r="E130" s="20" t="s">
        <v>318</v>
      </c>
      <c r="F130" s="20" t="s">
        <v>319</v>
      </c>
      <c r="G130" s="20" t="s">
        <v>158</v>
      </c>
      <c r="H130" s="20" t="s">
        <v>664</v>
      </c>
      <c r="I130" s="20" t="s">
        <v>665</v>
      </c>
      <c r="J130" s="20" t="s">
        <v>666</v>
      </c>
      <c r="K130" s="20" t="s">
        <v>318</v>
      </c>
      <c r="L130" s="20" t="s">
        <v>318</v>
      </c>
      <c r="M130" s="20" t="s">
        <v>127</v>
      </c>
      <c r="N130" s="20"/>
      <c r="O130" s="20" t="s">
        <v>128</v>
      </c>
      <c r="P130" s="20" t="s">
        <v>667</v>
      </c>
      <c r="Q130" s="21">
        <v>46023</v>
      </c>
      <c r="R130" s="21">
        <v>46023</v>
      </c>
      <c r="S130" s="21">
        <v>46203</v>
      </c>
      <c r="T130" s="22">
        <v>160</v>
      </c>
      <c r="U130" s="20" t="s">
        <v>318</v>
      </c>
      <c r="V130" s="20" t="s">
        <v>134</v>
      </c>
      <c r="W130" s="20" t="s">
        <v>668</v>
      </c>
      <c r="X130" s="28">
        <v>34000</v>
      </c>
      <c r="Y130" s="28">
        <v>34000</v>
      </c>
      <c r="Z130" s="23">
        <v>0</v>
      </c>
      <c r="AA130" s="23">
        <v>0</v>
      </c>
      <c r="AB130" s="23">
        <v>0</v>
      </c>
      <c r="AC130" s="22">
        <v>28</v>
      </c>
      <c r="AD130" s="22">
        <v>160</v>
      </c>
      <c r="AE130" s="33">
        <v>0.82499999999999996</v>
      </c>
      <c r="AF130" s="20" t="s">
        <v>665</v>
      </c>
      <c r="AG130" s="20" t="s">
        <v>669</v>
      </c>
      <c r="AH130" s="20" t="s">
        <v>128</v>
      </c>
      <c r="AI130" s="20" t="s">
        <v>327</v>
      </c>
      <c r="AJ130" s="20" t="s">
        <v>158</v>
      </c>
      <c r="AK130" s="20" t="s">
        <v>127</v>
      </c>
      <c r="AL130" s="20" t="s">
        <v>667</v>
      </c>
      <c r="AM130" s="20" t="s">
        <v>128</v>
      </c>
      <c r="AN130" s="20" t="s">
        <v>134</v>
      </c>
      <c r="AO130" s="20" t="s">
        <v>666</v>
      </c>
      <c r="AP130" s="20" t="s">
        <v>134</v>
      </c>
      <c r="AQ130" s="25" t="s">
        <v>134</v>
      </c>
      <c r="AR130" s="20" t="s">
        <v>170</v>
      </c>
      <c r="AS130" s="25" t="b">
        <v>0</v>
      </c>
      <c r="AT130" s="25" t="b">
        <v>1</v>
      </c>
      <c r="AU130" s="24">
        <v>0.35</v>
      </c>
      <c r="AV130" s="29">
        <v>11900</v>
      </c>
      <c r="AW130" s="20" t="s">
        <v>150</v>
      </c>
      <c r="AX130" s="20" t="s">
        <v>328</v>
      </c>
      <c r="AY130" s="20" t="s">
        <v>127</v>
      </c>
      <c r="BC130" s="2">
        <v>220</v>
      </c>
      <c r="BD130" s="2">
        <v>170</v>
      </c>
      <c r="BE130" s="2">
        <v>150</v>
      </c>
      <c r="BF130" s="2">
        <v>1999</v>
      </c>
      <c r="BG130" s="2">
        <v>1400</v>
      </c>
      <c r="BH130" s="2">
        <v>2000</v>
      </c>
      <c r="BI130" s="43">
        <v>160</v>
      </c>
      <c r="BJ130" s="2">
        <v>200</v>
      </c>
      <c r="BK130" s="2">
        <v>1199</v>
      </c>
      <c r="BL130" s="2">
        <v>1290</v>
      </c>
      <c r="BM130" s="2">
        <v>1390</v>
      </c>
      <c r="BN130" s="2">
        <v>22000</v>
      </c>
      <c r="BO130" s="2">
        <v>199000</v>
      </c>
      <c r="BP130" s="2">
        <v>260</v>
      </c>
      <c r="BQ130" s="2">
        <v>280</v>
      </c>
      <c r="CB130" s="2">
        <f t="shared" si="33"/>
        <v>104.76</v>
      </c>
      <c r="CC130" s="2">
        <f t="shared" si="34"/>
        <v>80.95</v>
      </c>
      <c r="CD130" s="2">
        <f t="shared" si="35"/>
        <v>71.430000000000007</v>
      </c>
      <c r="CE130" s="2">
        <f t="shared" si="36"/>
        <v>951.9</v>
      </c>
      <c r="CF130" s="2">
        <f t="shared" si="37"/>
        <v>666.67</v>
      </c>
      <c r="CG130" s="2">
        <f t="shared" si="38"/>
        <v>952.38</v>
      </c>
      <c r="CH130" s="50">
        <f t="shared" si="39"/>
        <v>88</v>
      </c>
      <c r="CI130" s="2">
        <f t="shared" si="44"/>
        <v>106</v>
      </c>
      <c r="CJ130" s="2">
        <f t="shared" si="29"/>
        <v>599.5</v>
      </c>
      <c r="CK130" s="2" t="s">
        <v>136</v>
      </c>
      <c r="CL130" s="2" t="s">
        <v>136</v>
      </c>
      <c r="CM130" s="2">
        <f t="shared" si="32"/>
        <v>20000</v>
      </c>
      <c r="CN130" s="2" t="s">
        <v>136</v>
      </c>
      <c r="CO130" s="2">
        <f t="shared" si="40"/>
        <v>143</v>
      </c>
      <c r="CP130" s="2">
        <f t="shared" si="41"/>
        <v>184.8</v>
      </c>
    </row>
    <row r="131" spans="2:94" ht="16">
      <c r="B131" s="2" t="s">
        <v>117</v>
      </c>
      <c r="C131" s="2" t="s">
        <v>118</v>
      </c>
      <c r="D131" s="2">
        <v>1.2</v>
      </c>
      <c r="E131" s="20" t="s">
        <v>318</v>
      </c>
      <c r="F131" s="20" t="s">
        <v>329</v>
      </c>
      <c r="G131" s="20" t="s">
        <v>158</v>
      </c>
      <c r="H131" s="20" t="s">
        <v>664</v>
      </c>
      <c r="I131" s="20" t="s">
        <v>670</v>
      </c>
      <c r="J131" s="20" t="s">
        <v>671</v>
      </c>
      <c r="K131" s="20" t="s">
        <v>318</v>
      </c>
      <c r="L131" s="20" t="s">
        <v>318</v>
      </c>
      <c r="M131" s="20" t="s">
        <v>127</v>
      </c>
      <c r="N131" s="20"/>
      <c r="O131" s="20" t="s">
        <v>128</v>
      </c>
      <c r="P131" s="20" t="s">
        <v>667</v>
      </c>
      <c r="Q131" s="21">
        <v>46072</v>
      </c>
      <c r="R131" s="21">
        <v>46072</v>
      </c>
      <c r="S131" s="21">
        <v>46203</v>
      </c>
      <c r="T131" s="22">
        <v>160</v>
      </c>
      <c r="U131" s="20" t="s">
        <v>318</v>
      </c>
      <c r="V131" s="20" t="s">
        <v>134</v>
      </c>
      <c r="W131" s="20" t="s">
        <v>668</v>
      </c>
      <c r="X131" s="28">
        <v>34000</v>
      </c>
      <c r="Y131" s="28">
        <v>34000</v>
      </c>
      <c r="Z131" s="23">
        <v>0</v>
      </c>
      <c r="AA131" s="23">
        <v>0</v>
      </c>
      <c r="AB131" s="23">
        <v>0</v>
      </c>
      <c r="AC131" s="22">
        <v>28</v>
      </c>
      <c r="AD131" s="22">
        <v>160</v>
      </c>
      <c r="AE131" s="33">
        <v>0.82499999999999996</v>
      </c>
      <c r="AF131" s="20" t="s">
        <v>670</v>
      </c>
      <c r="AG131" s="20" t="s">
        <v>672</v>
      </c>
      <c r="AH131" s="20" t="s">
        <v>128</v>
      </c>
      <c r="AI131" s="20" t="s">
        <v>333</v>
      </c>
      <c r="AJ131" s="20" t="s">
        <v>158</v>
      </c>
      <c r="AK131" s="20" t="s">
        <v>127</v>
      </c>
      <c r="AL131" s="20" t="s">
        <v>667</v>
      </c>
      <c r="AM131" s="20" t="s">
        <v>133</v>
      </c>
      <c r="AN131" s="20" t="s">
        <v>134</v>
      </c>
      <c r="AO131" s="20" t="s">
        <v>671</v>
      </c>
      <c r="AP131" s="20" t="s">
        <v>134</v>
      </c>
      <c r="AQ131" s="25" t="s">
        <v>134</v>
      </c>
      <c r="AR131" s="20" t="s">
        <v>117</v>
      </c>
      <c r="AS131" s="25" t="b">
        <v>1</v>
      </c>
      <c r="AT131" s="25" t="b">
        <v>1</v>
      </c>
      <c r="AU131" s="24">
        <v>0.25</v>
      </c>
      <c r="AV131" s="29">
        <v>8500</v>
      </c>
      <c r="AW131" s="20" t="s">
        <v>150</v>
      </c>
      <c r="AX131" s="20" t="s">
        <v>328</v>
      </c>
      <c r="AY131" s="20" t="s">
        <v>341</v>
      </c>
      <c r="BC131" s="2">
        <v>220</v>
      </c>
      <c r="BD131" s="2">
        <v>170</v>
      </c>
      <c r="BE131" s="2">
        <v>150</v>
      </c>
      <c r="BF131" s="2">
        <v>1999</v>
      </c>
      <c r="BG131" s="2">
        <v>1400</v>
      </c>
      <c r="BH131" s="2">
        <v>2000</v>
      </c>
      <c r="BI131" s="43">
        <v>160</v>
      </c>
      <c r="BJ131" s="2">
        <v>200</v>
      </c>
      <c r="BK131" s="2">
        <v>1199</v>
      </c>
      <c r="BL131" s="2">
        <v>1290</v>
      </c>
      <c r="BM131" s="2">
        <v>1390</v>
      </c>
      <c r="BN131" s="2">
        <v>22000</v>
      </c>
      <c r="BO131" s="2">
        <v>199000</v>
      </c>
      <c r="BP131" s="2">
        <v>260</v>
      </c>
      <c r="BQ131" s="2">
        <v>280</v>
      </c>
      <c r="CB131" s="2">
        <f t="shared" si="33"/>
        <v>104.76</v>
      </c>
      <c r="CC131" s="2">
        <f t="shared" si="34"/>
        <v>80.95</v>
      </c>
      <c r="CD131" s="2">
        <f t="shared" si="35"/>
        <v>71.430000000000007</v>
      </c>
      <c r="CE131" s="2">
        <f t="shared" si="36"/>
        <v>951.9</v>
      </c>
      <c r="CF131" s="2">
        <f t="shared" si="37"/>
        <v>666.67</v>
      </c>
      <c r="CG131" s="2">
        <f t="shared" si="38"/>
        <v>952.38</v>
      </c>
      <c r="CH131" s="50">
        <f t="shared" si="39"/>
        <v>88</v>
      </c>
      <c r="CI131" s="2">
        <f t="shared" si="44"/>
        <v>106</v>
      </c>
      <c r="CJ131" s="2">
        <f t="shared" si="29"/>
        <v>599.5</v>
      </c>
      <c r="CK131" s="2" t="s">
        <v>136</v>
      </c>
      <c r="CL131" s="2" t="s">
        <v>136</v>
      </c>
      <c r="CM131" s="2">
        <f t="shared" si="32"/>
        <v>20000</v>
      </c>
      <c r="CN131" s="2" t="s">
        <v>136</v>
      </c>
      <c r="CO131" s="2">
        <f t="shared" si="40"/>
        <v>143</v>
      </c>
      <c r="CP131" s="2">
        <f t="shared" si="41"/>
        <v>184.8</v>
      </c>
    </row>
    <row r="132" spans="2:94" ht="16">
      <c r="B132" s="2" t="s">
        <v>117</v>
      </c>
      <c r="C132" s="2" t="s">
        <v>118</v>
      </c>
      <c r="D132" s="2">
        <v>1.3</v>
      </c>
      <c r="E132" s="20" t="s">
        <v>318</v>
      </c>
      <c r="F132" s="20" t="s">
        <v>329</v>
      </c>
      <c r="G132" s="20" t="s">
        <v>320</v>
      </c>
      <c r="H132" s="20" t="s">
        <v>673</v>
      </c>
      <c r="I132" s="20" t="s">
        <v>674</v>
      </c>
      <c r="J132" s="20" t="s">
        <v>675</v>
      </c>
      <c r="K132" s="20" t="s">
        <v>318</v>
      </c>
      <c r="L132" s="20" t="s">
        <v>318</v>
      </c>
      <c r="M132" s="20" t="s">
        <v>127</v>
      </c>
      <c r="N132" s="20"/>
      <c r="O132" s="20" t="s">
        <v>244</v>
      </c>
      <c r="P132" s="20" t="s">
        <v>667</v>
      </c>
      <c r="Q132" s="21">
        <v>46051</v>
      </c>
      <c r="R132" s="21">
        <v>46051</v>
      </c>
      <c r="S132" s="21">
        <v>46203</v>
      </c>
      <c r="T132" s="22">
        <v>160</v>
      </c>
      <c r="U132" s="20" t="s">
        <v>318</v>
      </c>
      <c r="V132" s="20" t="s">
        <v>134</v>
      </c>
      <c r="W132" s="20" t="s">
        <v>676</v>
      </c>
      <c r="X132" s="28">
        <v>84150</v>
      </c>
      <c r="Y132" s="23">
        <v>0</v>
      </c>
      <c r="Z132" s="23">
        <v>0</v>
      </c>
      <c r="AA132" s="23">
        <v>0</v>
      </c>
      <c r="AB132" s="23">
        <v>0</v>
      </c>
      <c r="AC132" s="22">
        <v>25.75</v>
      </c>
      <c r="AD132" s="22">
        <v>160</v>
      </c>
      <c r="AE132" s="31">
        <v>0.83909999999999996</v>
      </c>
      <c r="AF132" s="20" t="s">
        <v>674</v>
      </c>
      <c r="AG132" s="20" t="s">
        <v>677</v>
      </c>
      <c r="AH132" s="20" t="s">
        <v>244</v>
      </c>
      <c r="AI132" s="20" t="s">
        <v>333</v>
      </c>
      <c r="AJ132" s="20" t="s">
        <v>320</v>
      </c>
      <c r="AK132" s="20" t="s">
        <v>127</v>
      </c>
      <c r="AL132" s="20" t="s">
        <v>667</v>
      </c>
      <c r="AM132" s="20" t="s">
        <v>133</v>
      </c>
      <c r="AN132" s="20" t="s">
        <v>134</v>
      </c>
      <c r="AO132" s="20" t="s">
        <v>675</v>
      </c>
      <c r="AP132" s="20" t="s">
        <v>134</v>
      </c>
      <c r="AQ132" s="25" t="s">
        <v>134</v>
      </c>
      <c r="AR132" s="20" t="s">
        <v>117</v>
      </c>
      <c r="AS132" s="25" t="b">
        <v>0</v>
      </c>
      <c r="AT132" s="25" t="b">
        <v>1</v>
      </c>
      <c r="AU132" s="24">
        <v>0.22</v>
      </c>
      <c r="AV132" s="29">
        <v>18513</v>
      </c>
      <c r="AW132" s="20" t="s">
        <v>150</v>
      </c>
      <c r="AX132" s="20" t="s">
        <v>678</v>
      </c>
      <c r="AY132" s="20" t="s">
        <v>341</v>
      </c>
      <c r="BC132" s="2">
        <v>220</v>
      </c>
      <c r="BD132" s="2">
        <v>170</v>
      </c>
      <c r="BE132" s="2">
        <v>150</v>
      </c>
      <c r="BF132" s="2">
        <v>1999</v>
      </c>
      <c r="BG132" s="2">
        <v>1400</v>
      </c>
      <c r="BH132" s="2">
        <v>2000</v>
      </c>
      <c r="BI132" s="43">
        <v>160</v>
      </c>
      <c r="BJ132" s="2">
        <v>200</v>
      </c>
      <c r="BK132" s="2">
        <v>1199</v>
      </c>
      <c r="BL132" s="2">
        <v>1290</v>
      </c>
      <c r="BM132" s="2">
        <v>1390</v>
      </c>
      <c r="BN132" s="2">
        <v>22000</v>
      </c>
      <c r="BO132" s="2">
        <v>199000</v>
      </c>
      <c r="BP132" s="2">
        <v>260</v>
      </c>
      <c r="BQ132" s="2">
        <v>290</v>
      </c>
      <c r="CB132" s="2">
        <f t="shared" si="33"/>
        <v>104.76</v>
      </c>
      <c r="CC132" s="2">
        <f t="shared" si="34"/>
        <v>80.95</v>
      </c>
      <c r="CD132" s="2">
        <f t="shared" si="35"/>
        <v>71.430000000000007</v>
      </c>
      <c r="CE132" s="2">
        <f t="shared" si="36"/>
        <v>951.9</v>
      </c>
      <c r="CF132" s="2">
        <f t="shared" si="37"/>
        <v>666.67</v>
      </c>
      <c r="CG132" s="2">
        <f t="shared" si="38"/>
        <v>952.38</v>
      </c>
      <c r="CH132" s="50">
        <f t="shared" si="39"/>
        <v>88</v>
      </c>
      <c r="CI132" s="2">
        <f t="shared" si="44"/>
        <v>106</v>
      </c>
      <c r="CJ132" s="2">
        <f t="shared" si="29"/>
        <v>599.5</v>
      </c>
      <c r="CK132" s="2" t="s">
        <v>136</v>
      </c>
      <c r="CL132" s="2" t="s">
        <v>136</v>
      </c>
      <c r="CM132" s="2">
        <f t="shared" si="32"/>
        <v>20000</v>
      </c>
      <c r="CN132" s="2" t="s">
        <v>136</v>
      </c>
      <c r="CO132" s="2">
        <f t="shared" si="40"/>
        <v>143</v>
      </c>
      <c r="CP132" s="2">
        <f t="shared" si="41"/>
        <v>191.4</v>
      </c>
    </row>
    <row r="133" spans="2:94" ht="16">
      <c r="B133" s="2" t="s">
        <v>117</v>
      </c>
      <c r="C133" s="2" t="s">
        <v>118</v>
      </c>
      <c r="D133" s="2">
        <v>1.3</v>
      </c>
      <c r="E133" s="20" t="s">
        <v>318</v>
      </c>
      <c r="F133" s="20" t="s">
        <v>319</v>
      </c>
      <c r="G133" s="20" t="s">
        <v>320</v>
      </c>
      <c r="H133" s="20" t="s">
        <v>673</v>
      </c>
      <c r="I133" s="36" t="s">
        <v>679</v>
      </c>
      <c r="J133" s="36" t="s">
        <v>680</v>
      </c>
      <c r="K133" s="20" t="s">
        <v>318</v>
      </c>
      <c r="L133" s="20" t="s">
        <v>318</v>
      </c>
      <c r="M133" s="20" t="s">
        <v>127</v>
      </c>
      <c r="N133" s="20"/>
      <c r="O133" s="20" t="s">
        <v>244</v>
      </c>
      <c r="P133" s="20" t="s">
        <v>667</v>
      </c>
      <c r="Q133" s="21">
        <v>46051</v>
      </c>
      <c r="R133" s="21">
        <v>46051</v>
      </c>
      <c r="S133" s="21">
        <v>46203</v>
      </c>
      <c r="T133" s="22">
        <v>160</v>
      </c>
      <c r="U133" s="20"/>
      <c r="V133" s="20"/>
      <c r="W133" s="20"/>
      <c r="X133" s="28"/>
      <c r="Y133" s="23"/>
      <c r="Z133" s="23"/>
      <c r="AA133" s="23"/>
      <c r="AB133" s="23"/>
      <c r="AC133" s="22"/>
      <c r="AD133" s="22"/>
      <c r="AE133" s="31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5"/>
      <c r="AR133" s="20"/>
      <c r="AS133" s="25"/>
      <c r="AT133" s="25"/>
      <c r="AU133" s="24"/>
      <c r="AV133" s="29"/>
      <c r="AW133" s="20"/>
      <c r="AX133" s="20"/>
      <c r="AY133" s="20"/>
      <c r="BC133" s="2">
        <v>220</v>
      </c>
      <c r="BD133" s="2">
        <v>170</v>
      </c>
      <c r="BE133" s="2">
        <v>150</v>
      </c>
      <c r="BF133" s="2">
        <v>1999</v>
      </c>
      <c r="BG133" s="2">
        <v>1400</v>
      </c>
      <c r="BH133" s="2">
        <v>2000</v>
      </c>
      <c r="BI133" s="43">
        <v>160</v>
      </c>
      <c r="BJ133" s="2">
        <v>200</v>
      </c>
      <c r="BK133" s="2">
        <v>1199</v>
      </c>
      <c r="BL133" s="2">
        <v>1290</v>
      </c>
      <c r="BM133" s="2">
        <v>1390</v>
      </c>
      <c r="BN133" s="2">
        <v>22000</v>
      </c>
      <c r="BO133" s="2">
        <v>199000</v>
      </c>
      <c r="BP133" s="2">
        <v>260</v>
      </c>
      <c r="BQ133" s="2">
        <v>290</v>
      </c>
      <c r="CB133" s="2">
        <f t="shared" si="33"/>
        <v>104.76</v>
      </c>
      <c r="CC133" s="2">
        <f t="shared" si="34"/>
        <v>80.95</v>
      </c>
      <c r="CD133" s="2">
        <f t="shared" si="35"/>
        <v>71.430000000000007</v>
      </c>
      <c r="CE133" s="2">
        <f t="shared" si="36"/>
        <v>951.9</v>
      </c>
      <c r="CF133" s="2">
        <f t="shared" si="37"/>
        <v>666.67</v>
      </c>
      <c r="CG133" s="2">
        <f t="shared" si="38"/>
        <v>952.38</v>
      </c>
      <c r="CH133" s="50">
        <f t="shared" si="39"/>
        <v>88</v>
      </c>
      <c r="CI133" s="2">
        <f t="shared" si="44"/>
        <v>106</v>
      </c>
      <c r="CJ133" s="2">
        <f t="shared" si="29"/>
        <v>599.5</v>
      </c>
      <c r="CK133" s="2" t="s">
        <v>136</v>
      </c>
      <c r="CL133" s="2" t="s">
        <v>136</v>
      </c>
      <c r="CM133" s="2">
        <f t="shared" si="32"/>
        <v>20000</v>
      </c>
      <c r="CN133" s="2" t="s">
        <v>136</v>
      </c>
      <c r="CO133" s="2">
        <f t="shared" si="40"/>
        <v>143</v>
      </c>
      <c r="CP133" s="2">
        <f t="shared" si="41"/>
        <v>191.4</v>
      </c>
    </row>
    <row r="134" spans="2:94" ht="16">
      <c r="B134" s="2" t="s">
        <v>117</v>
      </c>
      <c r="C134" s="2" t="s">
        <v>118</v>
      </c>
      <c r="D134" s="2">
        <v>1.1000000000000001</v>
      </c>
      <c r="E134" s="20" t="s">
        <v>318</v>
      </c>
      <c r="F134" s="20" t="s">
        <v>319</v>
      </c>
      <c r="G134" s="20" t="s">
        <v>121</v>
      </c>
      <c r="H134" s="20" t="s">
        <v>681</v>
      </c>
      <c r="I134" s="20" t="s">
        <v>682</v>
      </c>
      <c r="J134" s="20" t="s">
        <v>683</v>
      </c>
      <c r="K134" s="20" t="s">
        <v>318</v>
      </c>
      <c r="L134" s="20" t="s">
        <v>318</v>
      </c>
      <c r="M134" s="20" t="s">
        <v>127</v>
      </c>
      <c r="N134" s="20"/>
      <c r="O134" s="20" t="s">
        <v>128</v>
      </c>
      <c r="P134" s="20" t="s">
        <v>211</v>
      </c>
      <c r="Q134" s="21">
        <v>46023</v>
      </c>
      <c r="R134" s="21">
        <v>46023</v>
      </c>
      <c r="S134" s="21">
        <v>46203</v>
      </c>
      <c r="T134" s="22">
        <v>160</v>
      </c>
      <c r="U134" s="20" t="s">
        <v>318</v>
      </c>
      <c r="V134" s="20" t="s">
        <v>134</v>
      </c>
      <c r="W134" s="20" t="s">
        <v>681</v>
      </c>
      <c r="X134" s="28">
        <v>366000</v>
      </c>
      <c r="Y134" s="23">
        <v>0</v>
      </c>
      <c r="Z134" s="23">
        <v>0</v>
      </c>
      <c r="AA134" s="28">
        <v>366000</v>
      </c>
      <c r="AB134" s="23">
        <v>0</v>
      </c>
      <c r="AC134" s="22">
        <v>26</v>
      </c>
      <c r="AD134" s="22">
        <v>160</v>
      </c>
      <c r="AE134" s="31">
        <v>0.83750000000000002</v>
      </c>
      <c r="AF134" s="20" t="s">
        <v>682</v>
      </c>
      <c r="AG134" s="20" t="s">
        <v>684</v>
      </c>
      <c r="AH134" s="20" t="s">
        <v>128</v>
      </c>
      <c r="AI134" s="20" t="s">
        <v>327</v>
      </c>
      <c r="AJ134" s="20" t="s">
        <v>121</v>
      </c>
      <c r="AK134" s="20" t="s">
        <v>127</v>
      </c>
      <c r="AL134" s="20" t="s">
        <v>211</v>
      </c>
      <c r="AM134" s="20" t="s">
        <v>128</v>
      </c>
      <c r="AN134" s="20" t="s">
        <v>134</v>
      </c>
      <c r="AO134" s="20" t="s">
        <v>683</v>
      </c>
      <c r="AP134" s="20" t="s">
        <v>134</v>
      </c>
      <c r="AQ134" s="25" t="s">
        <v>134</v>
      </c>
      <c r="AR134" s="20" t="s">
        <v>170</v>
      </c>
      <c r="AS134" s="25" t="b">
        <v>0</v>
      </c>
      <c r="AT134" s="25" t="b">
        <v>1</v>
      </c>
      <c r="AU134" s="24">
        <v>0.05</v>
      </c>
      <c r="AV134" s="29">
        <v>18300</v>
      </c>
      <c r="AW134" s="20" t="s">
        <v>150</v>
      </c>
      <c r="AX134" s="20" t="s">
        <v>685</v>
      </c>
      <c r="AY134" s="20" t="s">
        <v>341</v>
      </c>
      <c r="BC134" s="2">
        <v>220</v>
      </c>
      <c r="BD134" s="2">
        <v>170</v>
      </c>
      <c r="BE134" s="2">
        <v>150</v>
      </c>
      <c r="BF134" s="2">
        <v>1999</v>
      </c>
      <c r="BG134" s="2">
        <v>1400</v>
      </c>
      <c r="BH134" s="2">
        <v>2000</v>
      </c>
      <c r="BI134" s="43">
        <v>160</v>
      </c>
      <c r="BJ134" s="2">
        <v>200</v>
      </c>
      <c r="BK134" s="2">
        <v>1199</v>
      </c>
      <c r="BL134" s="2">
        <v>1290</v>
      </c>
      <c r="BM134" s="2">
        <v>1390</v>
      </c>
      <c r="BN134" s="2">
        <v>20900</v>
      </c>
      <c r="BO134" s="2">
        <v>199000</v>
      </c>
      <c r="BP134" s="2">
        <v>260</v>
      </c>
      <c r="BQ134" s="2">
        <v>290</v>
      </c>
      <c r="CB134" s="2">
        <f t="shared" si="33"/>
        <v>104.76</v>
      </c>
      <c r="CC134" s="2">
        <f t="shared" si="34"/>
        <v>80.95</v>
      </c>
      <c r="CD134" s="2">
        <f t="shared" si="35"/>
        <v>71.430000000000007</v>
      </c>
      <c r="CE134" s="2">
        <f t="shared" si="36"/>
        <v>951.9</v>
      </c>
      <c r="CF134" s="2">
        <f t="shared" si="37"/>
        <v>666.67</v>
      </c>
      <c r="CG134" s="2">
        <f t="shared" si="38"/>
        <v>952.38</v>
      </c>
      <c r="CH134" s="50">
        <f t="shared" si="39"/>
        <v>88</v>
      </c>
      <c r="CI134" s="2">
        <f t="shared" si="44"/>
        <v>106</v>
      </c>
      <c r="CJ134" s="2">
        <f t="shared" si="29"/>
        <v>599.5</v>
      </c>
      <c r="CK134" s="2" t="s">
        <v>136</v>
      </c>
      <c r="CL134" s="2" t="s">
        <v>136</v>
      </c>
      <c r="CM134" s="2">
        <f t="shared" si="32"/>
        <v>19000</v>
      </c>
      <c r="CN134" s="2" t="s">
        <v>136</v>
      </c>
      <c r="CO134" s="2">
        <f t="shared" si="40"/>
        <v>143</v>
      </c>
      <c r="CP134" s="2">
        <f t="shared" si="41"/>
        <v>191.4</v>
      </c>
    </row>
    <row r="135" spans="2:94" ht="16">
      <c r="B135" s="2" t="s">
        <v>117</v>
      </c>
      <c r="C135" s="2" t="s">
        <v>118</v>
      </c>
      <c r="D135" s="2">
        <v>1.1000000000000001</v>
      </c>
      <c r="E135" s="20" t="s">
        <v>318</v>
      </c>
      <c r="F135" s="20" t="s">
        <v>329</v>
      </c>
      <c r="G135" s="20" t="s">
        <v>121</v>
      </c>
      <c r="H135" s="20" t="s">
        <v>681</v>
      </c>
      <c r="I135" s="20" t="s">
        <v>686</v>
      </c>
      <c r="J135" s="20" t="s">
        <v>687</v>
      </c>
      <c r="K135" s="20" t="s">
        <v>318</v>
      </c>
      <c r="L135" s="20" t="s">
        <v>318</v>
      </c>
      <c r="M135" s="20" t="s">
        <v>127</v>
      </c>
      <c r="N135" s="20"/>
      <c r="O135" s="20" t="s">
        <v>128</v>
      </c>
      <c r="P135" s="20" t="s">
        <v>211</v>
      </c>
      <c r="Q135" s="21">
        <v>46023</v>
      </c>
      <c r="R135" s="21">
        <v>46023</v>
      </c>
      <c r="S135" s="21">
        <v>46203</v>
      </c>
      <c r="T135" s="22">
        <v>160</v>
      </c>
      <c r="U135" s="20" t="s">
        <v>318</v>
      </c>
      <c r="V135" s="20" t="s">
        <v>134</v>
      </c>
      <c r="W135" s="20" t="s">
        <v>681</v>
      </c>
      <c r="X135" s="28">
        <v>366000</v>
      </c>
      <c r="Y135" s="23">
        <v>0</v>
      </c>
      <c r="Z135" s="23">
        <v>0</v>
      </c>
      <c r="AA135" s="28">
        <v>366000</v>
      </c>
      <c r="AB135" s="23">
        <v>0</v>
      </c>
      <c r="AC135" s="22">
        <v>26</v>
      </c>
      <c r="AD135" s="22">
        <v>160</v>
      </c>
      <c r="AE135" s="31">
        <v>0.83750000000000002</v>
      </c>
      <c r="AF135" s="20" t="s">
        <v>686</v>
      </c>
      <c r="AG135" s="20" t="s">
        <v>688</v>
      </c>
      <c r="AH135" s="20" t="s">
        <v>128</v>
      </c>
      <c r="AI135" s="20" t="s">
        <v>333</v>
      </c>
      <c r="AJ135" s="20" t="s">
        <v>121</v>
      </c>
      <c r="AK135" s="20" t="s">
        <v>127</v>
      </c>
      <c r="AL135" s="20" t="s">
        <v>211</v>
      </c>
      <c r="AM135" s="20" t="s">
        <v>128</v>
      </c>
      <c r="AN135" s="20" t="s">
        <v>134</v>
      </c>
      <c r="AO135" s="20" t="s">
        <v>687</v>
      </c>
      <c r="AP135" s="20" t="s">
        <v>134</v>
      </c>
      <c r="AQ135" s="25" t="s">
        <v>134</v>
      </c>
      <c r="AR135" s="20" t="s">
        <v>170</v>
      </c>
      <c r="AS135" s="25" t="b">
        <v>0</v>
      </c>
      <c r="AT135" s="25" t="b">
        <v>1</v>
      </c>
      <c r="AU135" s="24">
        <v>0.05</v>
      </c>
      <c r="AV135" s="29">
        <v>18300</v>
      </c>
      <c r="AW135" s="20" t="s">
        <v>150</v>
      </c>
      <c r="AX135" s="20" t="s">
        <v>685</v>
      </c>
      <c r="AY135" s="20" t="s">
        <v>341</v>
      </c>
      <c r="BC135" s="2">
        <v>220</v>
      </c>
      <c r="BD135" s="2">
        <v>170</v>
      </c>
      <c r="BE135" s="2">
        <v>150</v>
      </c>
      <c r="BF135" s="2">
        <v>1999</v>
      </c>
      <c r="BG135" s="2">
        <v>1400</v>
      </c>
      <c r="BH135" s="2">
        <v>2000</v>
      </c>
      <c r="BI135" s="43">
        <v>160</v>
      </c>
      <c r="BJ135" s="2">
        <v>200</v>
      </c>
      <c r="BK135" s="2">
        <v>1199</v>
      </c>
      <c r="BL135" s="2">
        <v>1290</v>
      </c>
      <c r="BM135" s="2">
        <v>1390</v>
      </c>
      <c r="BN135" s="2">
        <v>20900</v>
      </c>
      <c r="BO135" s="2">
        <v>199000</v>
      </c>
      <c r="BP135" s="2">
        <v>260</v>
      </c>
      <c r="BQ135" s="2">
        <v>290</v>
      </c>
      <c r="CB135" s="2">
        <f t="shared" si="33"/>
        <v>104.76</v>
      </c>
      <c r="CC135" s="2">
        <f t="shared" si="34"/>
        <v>80.95</v>
      </c>
      <c r="CD135" s="2">
        <f t="shared" si="35"/>
        <v>71.430000000000007</v>
      </c>
      <c r="CE135" s="2">
        <f t="shared" si="36"/>
        <v>951.9</v>
      </c>
      <c r="CF135" s="2">
        <f t="shared" si="37"/>
        <v>666.67</v>
      </c>
      <c r="CG135" s="2">
        <f t="shared" si="38"/>
        <v>952.38</v>
      </c>
      <c r="CH135" s="50">
        <f t="shared" si="39"/>
        <v>88</v>
      </c>
      <c r="CI135" s="2">
        <f t="shared" si="44"/>
        <v>106</v>
      </c>
      <c r="CJ135" s="2">
        <f t="shared" si="29"/>
        <v>599.5</v>
      </c>
      <c r="CK135" s="2" t="s">
        <v>136</v>
      </c>
      <c r="CL135" s="2" t="s">
        <v>136</v>
      </c>
      <c r="CM135" s="2">
        <f t="shared" si="32"/>
        <v>19000</v>
      </c>
      <c r="CN135" s="2" t="s">
        <v>136</v>
      </c>
      <c r="CO135" s="2">
        <f t="shared" si="40"/>
        <v>143</v>
      </c>
      <c r="CP135" s="2">
        <f t="shared" si="41"/>
        <v>191.4</v>
      </c>
    </row>
    <row r="136" spans="2:94" ht="16">
      <c r="B136" s="2" t="s">
        <v>117</v>
      </c>
      <c r="C136" s="2" t="s">
        <v>118</v>
      </c>
      <c r="D136" s="2">
        <v>1.1000000000000001</v>
      </c>
      <c r="E136" s="20" t="s">
        <v>318</v>
      </c>
      <c r="F136" s="20" t="s">
        <v>319</v>
      </c>
      <c r="G136" s="20" t="s">
        <v>121</v>
      </c>
      <c r="H136" s="20" t="s">
        <v>689</v>
      </c>
      <c r="I136" s="20" t="s">
        <v>690</v>
      </c>
      <c r="J136" s="20" t="s">
        <v>691</v>
      </c>
      <c r="K136" s="20" t="s">
        <v>318</v>
      </c>
      <c r="L136" s="20" t="s">
        <v>318</v>
      </c>
      <c r="M136" s="20" t="s">
        <v>127</v>
      </c>
      <c r="N136" s="20"/>
      <c r="O136" s="20" t="s">
        <v>128</v>
      </c>
      <c r="P136" s="20" t="s">
        <v>211</v>
      </c>
      <c r="Q136" s="21">
        <v>46023</v>
      </c>
      <c r="R136" s="21">
        <v>46023</v>
      </c>
      <c r="S136" s="21">
        <v>46387</v>
      </c>
      <c r="T136" s="22">
        <v>160</v>
      </c>
      <c r="U136" s="20" t="s">
        <v>318</v>
      </c>
      <c r="V136" s="20" t="s">
        <v>134</v>
      </c>
      <c r="W136" s="20" t="s">
        <v>689</v>
      </c>
      <c r="X136" s="28">
        <v>20500</v>
      </c>
      <c r="Y136" s="23">
        <v>0</v>
      </c>
      <c r="Z136" s="23">
        <v>0</v>
      </c>
      <c r="AA136" s="28">
        <v>20500</v>
      </c>
      <c r="AB136" s="23">
        <v>0</v>
      </c>
      <c r="AC136" s="22">
        <v>26</v>
      </c>
      <c r="AD136" s="22">
        <v>160</v>
      </c>
      <c r="AE136" s="31">
        <v>0.83750000000000002</v>
      </c>
      <c r="AF136" s="20" t="s">
        <v>690</v>
      </c>
      <c r="AG136" s="20" t="s">
        <v>692</v>
      </c>
      <c r="AH136" s="20" t="s">
        <v>128</v>
      </c>
      <c r="AI136" s="20" t="s">
        <v>327</v>
      </c>
      <c r="AJ136" s="20" t="s">
        <v>121</v>
      </c>
      <c r="AK136" s="20" t="s">
        <v>127</v>
      </c>
      <c r="AL136" s="20" t="s">
        <v>211</v>
      </c>
      <c r="AM136" s="20" t="s">
        <v>128</v>
      </c>
      <c r="AN136" s="20" t="s">
        <v>134</v>
      </c>
      <c r="AO136" s="20" t="s">
        <v>691</v>
      </c>
      <c r="AP136" s="20" t="s">
        <v>134</v>
      </c>
      <c r="AQ136" s="25" t="s">
        <v>134</v>
      </c>
      <c r="AR136" s="20" t="s">
        <v>170</v>
      </c>
      <c r="AS136" s="25" t="b">
        <v>0</v>
      </c>
      <c r="AT136" s="25" t="b">
        <v>1</v>
      </c>
      <c r="AU136" s="24">
        <v>0.35</v>
      </c>
      <c r="AV136" s="29">
        <v>7175</v>
      </c>
      <c r="AW136" s="20" t="s">
        <v>135</v>
      </c>
      <c r="AX136" s="20" t="s">
        <v>685</v>
      </c>
      <c r="AY136" s="20" t="s">
        <v>127</v>
      </c>
      <c r="BC136" s="2">
        <v>220</v>
      </c>
      <c r="BD136" s="2">
        <v>170</v>
      </c>
      <c r="BE136" s="2">
        <v>150</v>
      </c>
      <c r="BF136" s="2">
        <v>1999</v>
      </c>
      <c r="BG136" s="2">
        <v>1400</v>
      </c>
      <c r="BH136" s="2">
        <v>2000</v>
      </c>
      <c r="BI136" s="43">
        <v>160</v>
      </c>
      <c r="BJ136" s="2">
        <v>200</v>
      </c>
      <c r="BK136" s="2">
        <v>1199</v>
      </c>
      <c r="BL136" s="2">
        <v>1290</v>
      </c>
      <c r="BM136" s="2">
        <v>1390</v>
      </c>
      <c r="BN136" s="2">
        <v>20900</v>
      </c>
      <c r="BO136" s="2">
        <v>199000</v>
      </c>
      <c r="BP136" s="2">
        <v>260</v>
      </c>
      <c r="BQ136" s="2">
        <v>290</v>
      </c>
      <c r="CB136" s="2">
        <f t="shared" si="33"/>
        <v>104.76</v>
      </c>
      <c r="CC136" s="2">
        <f t="shared" si="34"/>
        <v>80.95</v>
      </c>
      <c r="CD136" s="2">
        <f t="shared" si="35"/>
        <v>71.430000000000007</v>
      </c>
      <c r="CE136" s="2">
        <f t="shared" si="36"/>
        <v>951.9</v>
      </c>
      <c r="CF136" s="2">
        <f t="shared" si="37"/>
        <v>666.67</v>
      </c>
      <c r="CG136" s="2">
        <f t="shared" si="38"/>
        <v>952.38</v>
      </c>
      <c r="CH136" s="50">
        <f t="shared" si="39"/>
        <v>88</v>
      </c>
      <c r="CI136" s="2">
        <f t="shared" si="44"/>
        <v>106</v>
      </c>
      <c r="CJ136" s="2">
        <f t="shared" ref="CJ136:CJ199" si="45">ROUND(BK136*0.5,2)</f>
        <v>599.5</v>
      </c>
      <c r="CK136" s="2" t="s">
        <v>136</v>
      </c>
      <c r="CL136" s="2" t="s">
        <v>136</v>
      </c>
      <c r="CM136" s="2">
        <f t="shared" si="32"/>
        <v>19000</v>
      </c>
      <c r="CN136" s="2" t="s">
        <v>136</v>
      </c>
      <c r="CO136" s="2">
        <f t="shared" ref="CO136:CO160" si="46">ROUND(BP136*0.55,2)</f>
        <v>143</v>
      </c>
      <c r="CP136" s="2">
        <f t="shared" ref="CP136:CP160" si="47">ROUND(BQ136*0.66,2)</f>
        <v>191.4</v>
      </c>
    </row>
    <row r="137" spans="2:94" ht="16">
      <c r="B137" s="2" t="s">
        <v>117</v>
      </c>
      <c r="C137" s="2" t="s">
        <v>118</v>
      </c>
      <c r="D137" s="2">
        <v>1.1000000000000001</v>
      </c>
      <c r="E137" s="20" t="s">
        <v>318</v>
      </c>
      <c r="F137" s="20" t="s">
        <v>329</v>
      </c>
      <c r="G137" s="20" t="s">
        <v>121</v>
      </c>
      <c r="H137" s="20" t="s">
        <v>689</v>
      </c>
      <c r="I137" s="20" t="s">
        <v>693</v>
      </c>
      <c r="J137" s="20" t="s">
        <v>694</v>
      </c>
      <c r="K137" s="20" t="s">
        <v>318</v>
      </c>
      <c r="L137" s="20" t="s">
        <v>318</v>
      </c>
      <c r="M137" s="20" t="s">
        <v>127</v>
      </c>
      <c r="N137" s="20"/>
      <c r="O137" s="20" t="s">
        <v>128</v>
      </c>
      <c r="P137" s="20" t="s">
        <v>211</v>
      </c>
      <c r="Q137" s="21">
        <v>46023</v>
      </c>
      <c r="R137" s="21">
        <v>46023</v>
      </c>
      <c r="S137" s="21">
        <v>46203</v>
      </c>
      <c r="T137" s="22">
        <v>160</v>
      </c>
      <c r="U137" s="20" t="s">
        <v>318</v>
      </c>
      <c r="V137" s="20" t="s">
        <v>134</v>
      </c>
      <c r="W137" s="20" t="s">
        <v>689</v>
      </c>
      <c r="X137" s="28">
        <v>20500</v>
      </c>
      <c r="Y137" s="23">
        <v>0</v>
      </c>
      <c r="Z137" s="23">
        <v>0</v>
      </c>
      <c r="AA137" s="28">
        <v>20500</v>
      </c>
      <c r="AB137" s="23">
        <v>0</v>
      </c>
      <c r="AC137" s="22">
        <v>26</v>
      </c>
      <c r="AD137" s="22">
        <v>160</v>
      </c>
      <c r="AE137" s="31">
        <v>0.83750000000000002</v>
      </c>
      <c r="AF137" s="20" t="s">
        <v>693</v>
      </c>
      <c r="AG137" s="20" t="s">
        <v>695</v>
      </c>
      <c r="AH137" s="20" t="s">
        <v>128</v>
      </c>
      <c r="AI137" s="20" t="s">
        <v>333</v>
      </c>
      <c r="AJ137" s="20" t="s">
        <v>121</v>
      </c>
      <c r="AK137" s="20" t="s">
        <v>127</v>
      </c>
      <c r="AL137" s="20" t="s">
        <v>211</v>
      </c>
      <c r="AM137" s="20" t="s">
        <v>133</v>
      </c>
      <c r="AN137" s="20" t="s">
        <v>134</v>
      </c>
      <c r="AO137" s="20" t="s">
        <v>694</v>
      </c>
      <c r="AP137" s="20" t="s">
        <v>134</v>
      </c>
      <c r="AQ137" s="25" t="s">
        <v>134</v>
      </c>
      <c r="AR137" s="20" t="s">
        <v>117</v>
      </c>
      <c r="AS137" s="25" t="b">
        <v>0</v>
      </c>
      <c r="AT137" s="25" t="b">
        <v>1</v>
      </c>
      <c r="AU137" s="24">
        <v>0.3</v>
      </c>
      <c r="AV137" s="29">
        <v>6150</v>
      </c>
      <c r="AW137" s="20" t="s">
        <v>150</v>
      </c>
      <c r="AX137" s="20" t="s">
        <v>685</v>
      </c>
      <c r="AY137" s="20" t="s">
        <v>341</v>
      </c>
      <c r="BC137" s="2">
        <v>220</v>
      </c>
      <c r="BD137" s="2">
        <v>170</v>
      </c>
      <c r="BE137" s="2">
        <v>150</v>
      </c>
      <c r="BF137" s="2">
        <v>1999</v>
      </c>
      <c r="BG137" s="2">
        <v>1400</v>
      </c>
      <c r="BH137" s="2">
        <v>2000</v>
      </c>
      <c r="BI137" s="43">
        <v>160</v>
      </c>
      <c r="BJ137" s="2">
        <v>200</v>
      </c>
      <c r="BK137" s="2">
        <v>1199</v>
      </c>
      <c r="BL137" s="2">
        <v>1290</v>
      </c>
      <c r="BM137" s="2">
        <v>1390</v>
      </c>
      <c r="BN137" s="2">
        <v>20900</v>
      </c>
      <c r="BO137" s="2">
        <v>199000</v>
      </c>
      <c r="BP137" s="2">
        <v>260</v>
      </c>
      <c r="BQ137" s="2">
        <v>290</v>
      </c>
      <c r="CB137" s="2">
        <f t="shared" si="33"/>
        <v>104.76</v>
      </c>
      <c r="CC137" s="2">
        <f t="shared" si="34"/>
        <v>80.95</v>
      </c>
      <c r="CD137" s="2">
        <f t="shared" si="35"/>
        <v>71.430000000000007</v>
      </c>
      <c r="CE137" s="2">
        <f t="shared" si="36"/>
        <v>951.9</v>
      </c>
      <c r="CF137" s="2">
        <f t="shared" si="37"/>
        <v>666.67</v>
      </c>
      <c r="CG137" s="2">
        <f t="shared" si="38"/>
        <v>952.38</v>
      </c>
      <c r="CH137" s="50">
        <f t="shared" si="39"/>
        <v>88</v>
      </c>
      <c r="CI137" s="2">
        <f t="shared" si="44"/>
        <v>106</v>
      </c>
      <c r="CJ137" s="2">
        <f t="shared" si="45"/>
        <v>599.5</v>
      </c>
      <c r="CK137" s="2" t="s">
        <v>136</v>
      </c>
      <c r="CL137" s="2" t="s">
        <v>136</v>
      </c>
      <c r="CM137" s="2">
        <f t="shared" ref="CM137:CM200" si="48">BN137/1.1</f>
        <v>19000</v>
      </c>
      <c r="CN137" s="2" t="s">
        <v>136</v>
      </c>
      <c r="CO137" s="2">
        <f t="shared" si="46"/>
        <v>143</v>
      </c>
      <c r="CP137" s="2">
        <f t="shared" si="47"/>
        <v>191.4</v>
      </c>
    </row>
    <row r="138" spans="2:94" ht="16">
      <c r="B138" s="2" t="s">
        <v>117</v>
      </c>
      <c r="C138" s="2" t="s">
        <v>118</v>
      </c>
      <c r="D138" s="2">
        <v>1.5</v>
      </c>
      <c r="E138" s="20" t="s">
        <v>318</v>
      </c>
      <c r="F138" s="20" t="s">
        <v>319</v>
      </c>
      <c r="G138" s="20" t="s">
        <v>180</v>
      </c>
      <c r="H138" s="47" t="s">
        <v>696</v>
      </c>
      <c r="I138" s="20" t="s">
        <v>697</v>
      </c>
      <c r="J138" s="20" t="s">
        <v>698</v>
      </c>
      <c r="K138" s="20" t="s">
        <v>318</v>
      </c>
      <c r="L138" s="20" t="s">
        <v>318</v>
      </c>
      <c r="M138" s="20" t="s">
        <v>127</v>
      </c>
      <c r="N138" s="20"/>
      <c r="O138" s="20" t="s">
        <v>244</v>
      </c>
      <c r="P138" s="20" t="s">
        <v>259</v>
      </c>
      <c r="Q138" s="21">
        <v>46058</v>
      </c>
      <c r="R138" s="21">
        <v>46058</v>
      </c>
      <c r="S138" s="21">
        <v>46752</v>
      </c>
      <c r="T138" s="22">
        <v>190</v>
      </c>
      <c r="U138" s="20" t="s">
        <v>318</v>
      </c>
      <c r="V138" s="20" t="s">
        <v>134</v>
      </c>
      <c r="W138" s="20" t="s">
        <v>699</v>
      </c>
      <c r="X138" s="28">
        <v>70500</v>
      </c>
      <c r="Y138" s="23">
        <v>0</v>
      </c>
      <c r="Z138" s="28">
        <v>70500</v>
      </c>
      <c r="AA138" s="23">
        <v>0</v>
      </c>
      <c r="AB138" s="23">
        <v>0</v>
      </c>
      <c r="AC138" s="22">
        <v>32</v>
      </c>
      <c r="AD138" s="22">
        <v>190</v>
      </c>
      <c r="AE138" s="31">
        <v>0.83160000000000001</v>
      </c>
      <c r="AF138" s="20" t="s">
        <v>697</v>
      </c>
      <c r="AG138" s="20" t="s">
        <v>699</v>
      </c>
      <c r="AH138" s="20" t="s">
        <v>244</v>
      </c>
      <c r="AI138" s="20" t="s">
        <v>327</v>
      </c>
      <c r="AJ138" s="20" t="s">
        <v>180</v>
      </c>
      <c r="AK138" s="20" t="s">
        <v>127</v>
      </c>
      <c r="AL138" s="20" t="s">
        <v>259</v>
      </c>
      <c r="AM138" s="20" t="s">
        <v>133</v>
      </c>
      <c r="AN138" s="20" t="s">
        <v>485</v>
      </c>
      <c r="AO138" s="20" t="s">
        <v>698</v>
      </c>
      <c r="AP138" s="20" t="s">
        <v>134</v>
      </c>
      <c r="AQ138" s="25" t="s">
        <v>134</v>
      </c>
      <c r="AR138" s="20" t="s">
        <v>117</v>
      </c>
      <c r="AS138" s="25" t="b">
        <v>0</v>
      </c>
      <c r="AT138" s="25" t="b">
        <v>1</v>
      </c>
      <c r="AU138" s="24">
        <v>0.5</v>
      </c>
      <c r="AV138" s="29">
        <v>35250</v>
      </c>
      <c r="AW138" s="20" t="s">
        <v>135</v>
      </c>
      <c r="AX138" s="20" t="s">
        <v>481</v>
      </c>
      <c r="AY138" s="20" t="s">
        <v>127</v>
      </c>
      <c r="BC138" s="2">
        <v>250</v>
      </c>
      <c r="BD138" s="2">
        <v>200</v>
      </c>
      <c r="BE138" s="2">
        <v>180</v>
      </c>
      <c r="BF138" s="2">
        <v>2299</v>
      </c>
      <c r="BG138" s="2">
        <v>1700</v>
      </c>
      <c r="BH138" s="55">
        <v>2300</v>
      </c>
      <c r="BI138" s="43">
        <v>190</v>
      </c>
      <c r="BJ138" s="2">
        <v>250</v>
      </c>
      <c r="BK138" s="2">
        <v>1499</v>
      </c>
      <c r="BL138" s="2">
        <v>1590</v>
      </c>
      <c r="BM138" s="2">
        <v>1690</v>
      </c>
      <c r="BN138" s="2">
        <v>25300</v>
      </c>
      <c r="BO138" s="2">
        <v>229000</v>
      </c>
      <c r="BP138" s="2">
        <v>290</v>
      </c>
      <c r="BQ138" s="2">
        <v>330</v>
      </c>
      <c r="CB138" s="2">
        <f t="shared" si="33"/>
        <v>119.05</v>
      </c>
      <c r="CC138" s="2">
        <f t="shared" si="34"/>
        <v>95.24</v>
      </c>
      <c r="CD138" s="2">
        <f t="shared" si="35"/>
        <v>85.71</v>
      </c>
      <c r="CE138" s="2">
        <f t="shared" si="36"/>
        <v>1094.76</v>
      </c>
      <c r="CF138" s="2">
        <f t="shared" si="37"/>
        <v>809.52</v>
      </c>
      <c r="CG138" s="2">
        <f t="shared" si="38"/>
        <v>1095.24</v>
      </c>
      <c r="CH138" s="50">
        <f t="shared" si="39"/>
        <v>104.5</v>
      </c>
      <c r="CI138" s="2">
        <f t="shared" si="44"/>
        <v>133</v>
      </c>
      <c r="CJ138" s="2">
        <f t="shared" si="45"/>
        <v>749.5</v>
      </c>
      <c r="CK138" s="2" t="s">
        <v>136</v>
      </c>
      <c r="CL138" s="2" t="s">
        <v>136</v>
      </c>
      <c r="CM138" s="2">
        <f t="shared" si="48"/>
        <v>22999.999999999996</v>
      </c>
      <c r="CN138" s="2" t="s">
        <v>136</v>
      </c>
      <c r="CO138" s="2">
        <f t="shared" si="46"/>
        <v>159.5</v>
      </c>
      <c r="CP138" s="2">
        <f t="shared" si="47"/>
        <v>217.8</v>
      </c>
    </row>
    <row r="139" spans="2:94" ht="16">
      <c r="B139" s="2" t="s">
        <v>117</v>
      </c>
      <c r="C139" s="2" t="s">
        <v>118</v>
      </c>
      <c r="D139" s="2">
        <v>1.5</v>
      </c>
      <c r="E139" s="20" t="s">
        <v>318</v>
      </c>
      <c r="F139" s="20" t="s">
        <v>329</v>
      </c>
      <c r="G139" s="20" t="s">
        <v>180</v>
      </c>
      <c r="H139" s="47" t="s">
        <v>696</v>
      </c>
      <c r="I139" s="20" t="s">
        <v>700</v>
      </c>
      <c r="J139" s="20" t="s">
        <v>701</v>
      </c>
      <c r="K139" s="20" t="s">
        <v>318</v>
      </c>
      <c r="L139" s="20" t="s">
        <v>318</v>
      </c>
      <c r="M139" s="20" t="s">
        <v>127</v>
      </c>
      <c r="N139" s="20"/>
      <c r="O139" s="20" t="s">
        <v>244</v>
      </c>
      <c r="P139" s="20" t="s">
        <v>259</v>
      </c>
      <c r="Q139" s="21">
        <v>46058</v>
      </c>
      <c r="R139" s="21">
        <v>46058</v>
      </c>
      <c r="S139" s="21">
        <v>46203</v>
      </c>
      <c r="T139" s="22">
        <v>190</v>
      </c>
      <c r="U139" s="20" t="s">
        <v>318</v>
      </c>
      <c r="V139" s="20" t="s">
        <v>134</v>
      </c>
      <c r="W139" s="20" t="s">
        <v>702</v>
      </c>
      <c r="X139" s="28">
        <v>70500</v>
      </c>
      <c r="Y139" s="23">
        <v>0</v>
      </c>
      <c r="Z139" s="28">
        <v>70500</v>
      </c>
      <c r="AA139" s="23">
        <v>0</v>
      </c>
      <c r="AB139" s="23">
        <v>0</v>
      </c>
      <c r="AC139" s="22">
        <v>32</v>
      </c>
      <c r="AD139" s="22">
        <v>190</v>
      </c>
      <c r="AE139" s="31">
        <v>0.83160000000000001</v>
      </c>
      <c r="AF139" s="20" t="s">
        <v>700</v>
      </c>
      <c r="AG139" s="20" t="s">
        <v>702</v>
      </c>
      <c r="AH139" s="20" t="s">
        <v>244</v>
      </c>
      <c r="AI139" s="20" t="s">
        <v>333</v>
      </c>
      <c r="AJ139" s="20" t="s">
        <v>180</v>
      </c>
      <c r="AK139" s="20" t="s">
        <v>127</v>
      </c>
      <c r="AL139" s="20" t="s">
        <v>259</v>
      </c>
      <c r="AM139" s="20" t="s">
        <v>133</v>
      </c>
      <c r="AN139" s="20" t="s">
        <v>134</v>
      </c>
      <c r="AO139" s="20" t="s">
        <v>701</v>
      </c>
      <c r="AP139" s="20" t="s">
        <v>134</v>
      </c>
      <c r="AQ139" s="25" t="s">
        <v>134</v>
      </c>
      <c r="AR139" s="20" t="s">
        <v>117</v>
      </c>
      <c r="AS139" s="25" t="b">
        <v>0</v>
      </c>
      <c r="AT139" s="25" t="b">
        <v>1</v>
      </c>
      <c r="AU139" s="24">
        <v>0.2</v>
      </c>
      <c r="AV139" s="29">
        <v>14100</v>
      </c>
      <c r="AW139" s="20" t="s">
        <v>150</v>
      </c>
      <c r="AX139" s="20" t="s">
        <v>481</v>
      </c>
      <c r="AY139" s="20" t="s">
        <v>127</v>
      </c>
      <c r="BC139" s="2">
        <v>250</v>
      </c>
      <c r="BD139" s="2">
        <v>200</v>
      </c>
      <c r="BE139" s="2">
        <v>180</v>
      </c>
      <c r="BF139" s="2">
        <v>2299</v>
      </c>
      <c r="BG139" s="2">
        <v>1700</v>
      </c>
      <c r="BH139" s="55">
        <v>2300</v>
      </c>
      <c r="BI139" s="43">
        <v>190</v>
      </c>
      <c r="BJ139" s="2">
        <v>250</v>
      </c>
      <c r="BK139" s="2">
        <v>1499</v>
      </c>
      <c r="BL139" s="2">
        <v>1590</v>
      </c>
      <c r="BM139" s="2">
        <v>1690</v>
      </c>
      <c r="BN139" s="2">
        <v>25300</v>
      </c>
      <c r="BO139" s="2">
        <v>229000</v>
      </c>
      <c r="BP139" s="2">
        <v>290</v>
      </c>
      <c r="BQ139" s="2">
        <v>330</v>
      </c>
      <c r="CB139" s="2">
        <f t="shared" si="33"/>
        <v>119.05</v>
      </c>
      <c r="CC139" s="2">
        <f t="shared" si="34"/>
        <v>95.24</v>
      </c>
      <c r="CD139" s="2">
        <f t="shared" si="35"/>
        <v>85.71</v>
      </c>
      <c r="CE139" s="2">
        <f t="shared" si="36"/>
        <v>1094.76</v>
      </c>
      <c r="CF139" s="2">
        <f t="shared" si="37"/>
        <v>809.52</v>
      </c>
      <c r="CG139" s="2">
        <f t="shared" si="38"/>
        <v>1095.24</v>
      </c>
      <c r="CH139" s="50">
        <f t="shared" si="39"/>
        <v>104.5</v>
      </c>
      <c r="CI139" s="2">
        <f t="shared" si="44"/>
        <v>133</v>
      </c>
      <c r="CJ139" s="2">
        <f t="shared" si="45"/>
        <v>749.5</v>
      </c>
      <c r="CK139" s="2" t="s">
        <v>136</v>
      </c>
      <c r="CL139" s="2" t="s">
        <v>136</v>
      </c>
      <c r="CM139" s="2">
        <f t="shared" si="48"/>
        <v>22999.999999999996</v>
      </c>
      <c r="CN139" s="2" t="s">
        <v>136</v>
      </c>
      <c r="CO139" s="2">
        <f t="shared" si="46"/>
        <v>159.5</v>
      </c>
      <c r="CP139" s="2">
        <f t="shared" si="47"/>
        <v>217.8</v>
      </c>
    </row>
    <row r="140" spans="2:94" ht="16">
      <c r="B140" s="2" t="s">
        <v>117</v>
      </c>
      <c r="C140" s="2" t="s">
        <v>118</v>
      </c>
      <c r="D140" s="2">
        <v>1.1000000000000001</v>
      </c>
      <c r="E140" s="20" t="s">
        <v>318</v>
      </c>
      <c r="F140" s="20" t="s">
        <v>319</v>
      </c>
      <c r="G140" s="20" t="s">
        <v>121</v>
      </c>
      <c r="H140" s="20" t="s">
        <v>703</v>
      </c>
      <c r="I140" s="20" t="s">
        <v>704</v>
      </c>
      <c r="J140" s="20" t="s">
        <v>705</v>
      </c>
      <c r="K140" s="20" t="s">
        <v>318</v>
      </c>
      <c r="L140" s="20" t="s">
        <v>318</v>
      </c>
      <c r="M140" s="20" t="s">
        <v>127</v>
      </c>
      <c r="N140" s="20"/>
      <c r="O140" s="20" t="s">
        <v>128</v>
      </c>
      <c r="P140" s="20" t="s">
        <v>211</v>
      </c>
      <c r="Q140" s="21">
        <v>46023</v>
      </c>
      <c r="R140" s="21">
        <v>46023</v>
      </c>
      <c r="S140" s="21">
        <v>46387</v>
      </c>
      <c r="T140" s="22">
        <v>160</v>
      </c>
      <c r="U140" s="20" t="s">
        <v>318</v>
      </c>
      <c r="V140" s="20" t="s">
        <v>134</v>
      </c>
      <c r="W140" s="20" t="s">
        <v>703</v>
      </c>
      <c r="X140" s="28">
        <v>333500</v>
      </c>
      <c r="Y140" s="23">
        <v>0</v>
      </c>
      <c r="Z140" s="23">
        <v>0</v>
      </c>
      <c r="AA140" s="28">
        <v>333500</v>
      </c>
      <c r="AB140" s="23">
        <v>0</v>
      </c>
      <c r="AC140" s="22">
        <v>29</v>
      </c>
      <c r="AD140" s="22">
        <v>160</v>
      </c>
      <c r="AE140" s="31">
        <v>0.81879999999999997</v>
      </c>
      <c r="AF140" s="20" t="s">
        <v>704</v>
      </c>
      <c r="AG140" s="20" t="s">
        <v>706</v>
      </c>
      <c r="AH140" s="20" t="s">
        <v>128</v>
      </c>
      <c r="AI140" s="20" t="s">
        <v>327</v>
      </c>
      <c r="AJ140" s="20" t="s">
        <v>121</v>
      </c>
      <c r="AK140" s="20" t="s">
        <v>127</v>
      </c>
      <c r="AL140" s="20" t="s">
        <v>211</v>
      </c>
      <c r="AM140" s="20" t="s">
        <v>128</v>
      </c>
      <c r="AN140" s="20" t="s">
        <v>134</v>
      </c>
      <c r="AO140" s="20" t="s">
        <v>705</v>
      </c>
      <c r="AP140" s="20" t="s">
        <v>134</v>
      </c>
      <c r="AQ140" s="25" t="s">
        <v>134</v>
      </c>
      <c r="AR140" s="20" t="s">
        <v>157</v>
      </c>
      <c r="AS140" s="25" t="b">
        <v>0</v>
      </c>
      <c r="AT140" s="25" t="b">
        <v>1</v>
      </c>
      <c r="AU140" s="24">
        <v>0.15</v>
      </c>
      <c r="AV140" s="29">
        <v>50025</v>
      </c>
      <c r="AW140" s="20" t="s">
        <v>196</v>
      </c>
      <c r="AX140" s="20" t="s">
        <v>520</v>
      </c>
      <c r="AY140" s="20" t="s">
        <v>127</v>
      </c>
      <c r="BC140" s="2">
        <v>220</v>
      </c>
      <c r="BD140" s="2">
        <v>170</v>
      </c>
      <c r="BE140" s="2">
        <v>150</v>
      </c>
      <c r="BF140" s="2">
        <v>1999</v>
      </c>
      <c r="BG140" s="2">
        <v>1400</v>
      </c>
      <c r="BH140" s="2">
        <v>2000</v>
      </c>
      <c r="BI140" s="43">
        <v>160</v>
      </c>
      <c r="BJ140" s="2">
        <v>200</v>
      </c>
      <c r="BK140" s="2">
        <v>1199</v>
      </c>
      <c r="BL140" s="2">
        <v>1290</v>
      </c>
      <c r="BM140" s="2">
        <v>1390</v>
      </c>
      <c r="BN140" s="2">
        <v>20900</v>
      </c>
      <c r="BO140" s="2">
        <v>199000</v>
      </c>
      <c r="BP140" s="2">
        <v>260</v>
      </c>
      <c r="BQ140" s="2">
        <v>290</v>
      </c>
      <c r="CB140" s="2">
        <f t="shared" si="33"/>
        <v>104.76</v>
      </c>
      <c r="CC140" s="2">
        <f t="shared" si="34"/>
        <v>80.95</v>
      </c>
      <c r="CD140" s="2">
        <f t="shared" si="35"/>
        <v>71.430000000000007</v>
      </c>
      <c r="CE140" s="2">
        <f t="shared" si="36"/>
        <v>951.9</v>
      </c>
      <c r="CF140" s="2">
        <f t="shared" si="37"/>
        <v>666.67</v>
      </c>
      <c r="CG140" s="2">
        <f t="shared" si="38"/>
        <v>952.38</v>
      </c>
      <c r="CH140" s="50">
        <f t="shared" si="39"/>
        <v>88</v>
      </c>
      <c r="CI140" s="2">
        <f t="shared" si="44"/>
        <v>106</v>
      </c>
      <c r="CJ140" s="2">
        <f t="shared" si="45"/>
        <v>599.5</v>
      </c>
      <c r="CK140" s="2" t="s">
        <v>136</v>
      </c>
      <c r="CL140" s="2" t="s">
        <v>136</v>
      </c>
      <c r="CM140" s="2">
        <f t="shared" si="48"/>
        <v>19000</v>
      </c>
      <c r="CN140" s="2" t="s">
        <v>136</v>
      </c>
      <c r="CO140" s="2">
        <f t="shared" si="46"/>
        <v>143</v>
      </c>
      <c r="CP140" s="2">
        <f t="shared" si="47"/>
        <v>191.4</v>
      </c>
    </row>
    <row r="141" spans="2:94" ht="16">
      <c r="B141" s="2" t="s">
        <v>117</v>
      </c>
      <c r="C141" s="2" t="s">
        <v>118</v>
      </c>
      <c r="D141" s="2">
        <v>1.1000000000000001</v>
      </c>
      <c r="E141" s="20" t="s">
        <v>318</v>
      </c>
      <c r="F141" s="20" t="s">
        <v>329</v>
      </c>
      <c r="G141" s="20" t="s">
        <v>121</v>
      </c>
      <c r="H141" s="20" t="s">
        <v>703</v>
      </c>
      <c r="I141" s="20" t="s">
        <v>707</v>
      </c>
      <c r="J141" s="20" t="s">
        <v>708</v>
      </c>
      <c r="K141" s="20" t="s">
        <v>318</v>
      </c>
      <c r="L141" s="20" t="s">
        <v>318</v>
      </c>
      <c r="M141" s="20" t="s">
        <v>127</v>
      </c>
      <c r="N141" s="20"/>
      <c r="O141" s="20" t="s">
        <v>128</v>
      </c>
      <c r="P141" s="20" t="s">
        <v>211</v>
      </c>
      <c r="Q141" s="21">
        <v>46023</v>
      </c>
      <c r="R141" s="21">
        <v>46023</v>
      </c>
      <c r="S141" s="21">
        <v>46387</v>
      </c>
      <c r="T141" s="22">
        <v>160</v>
      </c>
      <c r="U141" s="20" t="s">
        <v>318</v>
      </c>
      <c r="V141" s="20" t="s">
        <v>134</v>
      </c>
      <c r="W141" s="20" t="s">
        <v>703</v>
      </c>
      <c r="X141" s="28">
        <v>333500</v>
      </c>
      <c r="Y141" s="23">
        <v>0</v>
      </c>
      <c r="Z141" s="23">
        <v>0</v>
      </c>
      <c r="AA141" s="28">
        <v>333500</v>
      </c>
      <c r="AB141" s="23">
        <v>0</v>
      </c>
      <c r="AC141" s="22">
        <v>29</v>
      </c>
      <c r="AD141" s="22">
        <v>160</v>
      </c>
      <c r="AE141" s="31">
        <v>0.81879999999999997</v>
      </c>
      <c r="AF141" s="20" t="s">
        <v>707</v>
      </c>
      <c r="AG141" s="20" t="s">
        <v>709</v>
      </c>
      <c r="AH141" s="20" t="s">
        <v>128</v>
      </c>
      <c r="AI141" s="20" t="s">
        <v>333</v>
      </c>
      <c r="AJ141" s="20" t="s">
        <v>121</v>
      </c>
      <c r="AK141" s="20" t="s">
        <v>127</v>
      </c>
      <c r="AL141" s="20" t="s">
        <v>211</v>
      </c>
      <c r="AM141" s="20" t="s">
        <v>128</v>
      </c>
      <c r="AN141" s="20" t="s">
        <v>134</v>
      </c>
      <c r="AO141" s="20" t="s">
        <v>708</v>
      </c>
      <c r="AP141" s="20" t="s">
        <v>134</v>
      </c>
      <c r="AQ141" s="25" t="s">
        <v>134</v>
      </c>
      <c r="AR141" s="20" t="s">
        <v>157</v>
      </c>
      <c r="AS141" s="25" t="b">
        <v>0</v>
      </c>
      <c r="AT141" s="25" t="b">
        <v>1</v>
      </c>
      <c r="AU141" s="24">
        <v>0.15</v>
      </c>
      <c r="AV141" s="29">
        <v>50025</v>
      </c>
      <c r="AW141" s="20" t="s">
        <v>135</v>
      </c>
      <c r="AX141" s="20" t="s">
        <v>520</v>
      </c>
      <c r="AY141" s="20" t="s">
        <v>127</v>
      </c>
      <c r="BC141" s="2">
        <v>220</v>
      </c>
      <c r="BD141" s="2">
        <v>170</v>
      </c>
      <c r="BE141" s="2">
        <v>150</v>
      </c>
      <c r="BF141" s="2">
        <v>1999</v>
      </c>
      <c r="BG141" s="2">
        <v>1400</v>
      </c>
      <c r="BH141" s="2">
        <v>2000</v>
      </c>
      <c r="BI141" s="43">
        <v>160</v>
      </c>
      <c r="BJ141" s="2">
        <v>200</v>
      </c>
      <c r="BK141" s="2">
        <v>1199</v>
      </c>
      <c r="BL141" s="2">
        <v>1290</v>
      </c>
      <c r="BM141" s="2">
        <v>1390</v>
      </c>
      <c r="BN141" s="2">
        <v>20900</v>
      </c>
      <c r="BO141" s="2">
        <v>199000</v>
      </c>
      <c r="BP141" s="2">
        <v>260</v>
      </c>
      <c r="BQ141" s="2">
        <v>290</v>
      </c>
      <c r="CB141" s="2">
        <f t="shared" si="33"/>
        <v>104.76</v>
      </c>
      <c r="CC141" s="2">
        <f t="shared" si="34"/>
        <v>80.95</v>
      </c>
      <c r="CD141" s="2">
        <f t="shared" si="35"/>
        <v>71.430000000000007</v>
      </c>
      <c r="CE141" s="2">
        <f t="shared" si="36"/>
        <v>951.9</v>
      </c>
      <c r="CF141" s="2">
        <f t="shared" si="37"/>
        <v>666.67</v>
      </c>
      <c r="CG141" s="2">
        <f t="shared" si="38"/>
        <v>952.38</v>
      </c>
      <c r="CH141" s="50">
        <f t="shared" si="39"/>
        <v>88</v>
      </c>
      <c r="CI141" s="2">
        <f t="shared" si="44"/>
        <v>106</v>
      </c>
      <c r="CJ141" s="2">
        <f t="shared" si="45"/>
        <v>599.5</v>
      </c>
      <c r="CK141" s="2" t="s">
        <v>136</v>
      </c>
      <c r="CL141" s="2" t="s">
        <v>136</v>
      </c>
      <c r="CM141" s="2">
        <f t="shared" si="48"/>
        <v>19000</v>
      </c>
      <c r="CN141" s="2" t="s">
        <v>136</v>
      </c>
      <c r="CO141" s="2">
        <f t="shared" si="46"/>
        <v>143</v>
      </c>
      <c r="CP141" s="2">
        <f t="shared" si="47"/>
        <v>191.4</v>
      </c>
    </row>
    <row r="142" spans="2:94" ht="16">
      <c r="B142" s="2" t="s">
        <v>117</v>
      </c>
      <c r="C142" s="2" t="s">
        <v>355</v>
      </c>
      <c r="D142" s="2">
        <v>4.0999999999999996</v>
      </c>
      <c r="E142" s="20" t="s">
        <v>318</v>
      </c>
      <c r="F142" s="20" t="s">
        <v>319</v>
      </c>
      <c r="G142" s="20" t="s">
        <v>121</v>
      </c>
      <c r="H142" s="20" t="s">
        <v>703</v>
      </c>
      <c r="I142" s="20" t="s">
        <v>710</v>
      </c>
      <c r="J142" s="20" t="s">
        <v>711</v>
      </c>
      <c r="K142" s="20" t="s">
        <v>318</v>
      </c>
      <c r="L142" s="20" t="s">
        <v>318</v>
      </c>
      <c r="M142" s="20" t="s">
        <v>357</v>
      </c>
      <c r="N142" s="20" t="s">
        <v>528</v>
      </c>
      <c r="O142" s="20" t="s">
        <v>374</v>
      </c>
      <c r="P142" s="20" t="s">
        <v>134</v>
      </c>
      <c r="Q142" s="51">
        <v>46023</v>
      </c>
      <c r="T142" s="52">
        <v>160</v>
      </c>
      <c r="BC142" s="2">
        <v>220</v>
      </c>
      <c r="BD142" s="2">
        <v>170</v>
      </c>
      <c r="BE142" s="2">
        <v>150</v>
      </c>
      <c r="BF142" s="2">
        <v>1999</v>
      </c>
      <c r="BG142" s="2">
        <v>1400</v>
      </c>
      <c r="BH142" s="2">
        <v>2000</v>
      </c>
      <c r="BI142" s="56">
        <f>T142</f>
        <v>160</v>
      </c>
      <c r="BJ142" s="2">
        <v>200</v>
      </c>
      <c r="BK142" s="2">
        <v>1199</v>
      </c>
      <c r="BL142" s="2">
        <v>1290</v>
      </c>
      <c r="BM142" s="2">
        <v>1390</v>
      </c>
      <c r="BN142" s="2">
        <v>20900</v>
      </c>
      <c r="BO142" s="2">
        <v>199000</v>
      </c>
      <c r="BP142" s="2">
        <v>260</v>
      </c>
      <c r="BQ142" s="2">
        <v>290</v>
      </c>
      <c r="CB142" s="2">
        <f t="shared" si="33"/>
        <v>104.76</v>
      </c>
      <c r="CC142" s="2">
        <f t="shared" si="34"/>
        <v>80.95</v>
      </c>
      <c r="CD142" s="2">
        <f t="shared" si="35"/>
        <v>71.430000000000007</v>
      </c>
      <c r="CE142" s="2">
        <f t="shared" si="36"/>
        <v>951.9</v>
      </c>
      <c r="CF142" s="2">
        <f t="shared" si="37"/>
        <v>666.67</v>
      </c>
      <c r="CG142" s="2">
        <f t="shared" si="38"/>
        <v>952.38</v>
      </c>
      <c r="CH142" s="57">
        <f t="shared" si="39"/>
        <v>88</v>
      </c>
      <c r="CI142" s="2">
        <f>ROUND(BJ142*0.5,0.5)</f>
        <v>100</v>
      </c>
      <c r="CJ142" s="2">
        <f t="shared" si="45"/>
        <v>599.5</v>
      </c>
      <c r="CK142" s="2" t="s">
        <v>136</v>
      </c>
      <c r="CL142" s="2" t="s">
        <v>136</v>
      </c>
      <c r="CM142" s="2">
        <f t="shared" si="48"/>
        <v>19000</v>
      </c>
      <c r="CN142" s="2" t="s">
        <v>136</v>
      </c>
      <c r="CO142" s="2">
        <f t="shared" si="46"/>
        <v>143</v>
      </c>
      <c r="CP142" s="2">
        <f t="shared" si="47"/>
        <v>191.4</v>
      </c>
    </row>
    <row r="143" spans="2:94" ht="16">
      <c r="B143" s="2" t="s">
        <v>117</v>
      </c>
      <c r="C143" s="2" t="s">
        <v>355</v>
      </c>
      <c r="D143" s="2">
        <v>4.0999999999999996</v>
      </c>
      <c r="E143" s="20" t="s">
        <v>318</v>
      </c>
      <c r="F143" s="20" t="s">
        <v>319</v>
      </c>
      <c r="G143" s="20" t="s">
        <v>121</v>
      </c>
      <c r="H143" s="20" t="s">
        <v>703</v>
      </c>
      <c r="I143" s="20" t="s">
        <v>710</v>
      </c>
      <c r="J143" s="20" t="s">
        <v>712</v>
      </c>
      <c r="K143" s="20" t="s">
        <v>318</v>
      </c>
      <c r="L143" s="20" t="s">
        <v>318</v>
      </c>
      <c r="M143" s="20" t="s">
        <v>357</v>
      </c>
      <c r="N143" s="20" t="s">
        <v>528</v>
      </c>
      <c r="O143" s="20" t="s">
        <v>374</v>
      </c>
      <c r="P143" s="20" t="s">
        <v>134</v>
      </c>
      <c r="Q143" s="51">
        <v>46023</v>
      </c>
      <c r="T143" s="52">
        <v>160</v>
      </c>
      <c r="BC143" s="2">
        <v>220</v>
      </c>
      <c r="BD143" s="2">
        <v>170</v>
      </c>
      <c r="BE143" s="2">
        <v>150</v>
      </c>
      <c r="BF143" s="2">
        <v>1999</v>
      </c>
      <c r="BG143" s="2">
        <v>1400</v>
      </c>
      <c r="BH143" s="2">
        <v>2000</v>
      </c>
      <c r="BI143" s="56">
        <f>T143</f>
        <v>160</v>
      </c>
      <c r="BJ143" s="2">
        <v>200</v>
      </c>
      <c r="BK143" s="2">
        <v>1199</v>
      </c>
      <c r="BL143" s="2">
        <v>1290</v>
      </c>
      <c r="BM143" s="2">
        <v>1390</v>
      </c>
      <c r="BN143" s="2">
        <v>20900</v>
      </c>
      <c r="BO143" s="2">
        <v>199000</v>
      </c>
      <c r="BP143" s="2">
        <v>260</v>
      </c>
      <c r="BQ143" s="2">
        <v>290</v>
      </c>
      <c r="CB143" s="2">
        <f t="shared" si="33"/>
        <v>104.76</v>
      </c>
      <c r="CC143" s="2">
        <f t="shared" si="34"/>
        <v>80.95</v>
      </c>
      <c r="CD143" s="2">
        <f t="shared" si="35"/>
        <v>71.430000000000007</v>
      </c>
      <c r="CE143" s="2">
        <f t="shared" si="36"/>
        <v>951.9</v>
      </c>
      <c r="CF143" s="2">
        <f t="shared" si="37"/>
        <v>666.67</v>
      </c>
      <c r="CG143" s="2">
        <f t="shared" si="38"/>
        <v>952.38</v>
      </c>
      <c r="CH143" s="57">
        <f t="shared" si="39"/>
        <v>88</v>
      </c>
      <c r="CI143" s="2">
        <f>ROUND(BJ143*0.5,0.5)</f>
        <v>100</v>
      </c>
      <c r="CJ143" s="2">
        <f t="shared" si="45"/>
        <v>599.5</v>
      </c>
      <c r="CK143" s="2" t="s">
        <v>136</v>
      </c>
      <c r="CL143" s="2" t="s">
        <v>136</v>
      </c>
      <c r="CM143" s="2">
        <f t="shared" si="48"/>
        <v>19000</v>
      </c>
      <c r="CN143" s="2" t="s">
        <v>136</v>
      </c>
      <c r="CO143" s="2">
        <f t="shared" si="46"/>
        <v>143</v>
      </c>
      <c r="CP143" s="2">
        <f t="shared" si="47"/>
        <v>191.4</v>
      </c>
    </row>
    <row r="144" spans="2:94" ht="16">
      <c r="B144" s="2" t="s">
        <v>117</v>
      </c>
      <c r="C144" s="2" t="s">
        <v>355</v>
      </c>
      <c r="D144" s="2">
        <v>4.0999999999999996</v>
      </c>
      <c r="E144" s="20" t="s">
        <v>318</v>
      </c>
      <c r="F144" s="20" t="s">
        <v>319</v>
      </c>
      <c r="G144" s="20" t="s">
        <v>121</v>
      </c>
      <c r="H144" s="20" t="s">
        <v>703</v>
      </c>
      <c r="I144" s="20" t="s">
        <v>710</v>
      </c>
      <c r="J144" s="20" t="s">
        <v>713</v>
      </c>
      <c r="K144" s="20" t="s">
        <v>318</v>
      </c>
      <c r="L144" s="20" t="s">
        <v>318</v>
      </c>
      <c r="M144" s="20" t="s">
        <v>357</v>
      </c>
      <c r="N144" s="20" t="s">
        <v>528</v>
      </c>
      <c r="O144" s="20" t="s">
        <v>374</v>
      </c>
      <c r="P144" s="20" t="s">
        <v>134</v>
      </c>
      <c r="Q144" s="51">
        <v>46023</v>
      </c>
      <c r="T144" s="52">
        <v>160</v>
      </c>
      <c r="BC144" s="2">
        <v>220</v>
      </c>
      <c r="BD144" s="2">
        <v>170</v>
      </c>
      <c r="BE144" s="2">
        <v>150</v>
      </c>
      <c r="BF144" s="2">
        <v>1999</v>
      </c>
      <c r="BG144" s="2">
        <v>1400</v>
      </c>
      <c r="BH144" s="2">
        <v>2000</v>
      </c>
      <c r="BI144" s="56">
        <f>T144</f>
        <v>160</v>
      </c>
      <c r="BJ144" s="2">
        <v>200</v>
      </c>
      <c r="BK144" s="2">
        <v>1199</v>
      </c>
      <c r="BL144" s="2">
        <v>1290</v>
      </c>
      <c r="BM144" s="2">
        <v>1390</v>
      </c>
      <c r="BN144" s="2">
        <v>20900</v>
      </c>
      <c r="BO144" s="2">
        <v>199000</v>
      </c>
      <c r="BP144" s="2">
        <v>260</v>
      </c>
      <c r="BQ144" s="2">
        <v>290</v>
      </c>
      <c r="CB144" s="2">
        <f t="shared" si="33"/>
        <v>104.76</v>
      </c>
      <c r="CC144" s="2">
        <f t="shared" si="34"/>
        <v>80.95</v>
      </c>
      <c r="CD144" s="2">
        <f t="shared" si="35"/>
        <v>71.430000000000007</v>
      </c>
      <c r="CE144" s="2">
        <f t="shared" si="36"/>
        <v>951.9</v>
      </c>
      <c r="CF144" s="2">
        <f t="shared" si="37"/>
        <v>666.67</v>
      </c>
      <c r="CG144" s="2">
        <f t="shared" si="38"/>
        <v>952.38</v>
      </c>
      <c r="CH144" s="57">
        <f t="shared" si="39"/>
        <v>88</v>
      </c>
      <c r="CI144" s="2">
        <f>ROUND(BJ144*0.5,0.5)</f>
        <v>100</v>
      </c>
      <c r="CJ144" s="2">
        <f t="shared" si="45"/>
        <v>599.5</v>
      </c>
      <c r="CK144" s="2" t="s">
        <v>136</v>
      </c>
      <c r="CL144" s="2" t="s">
        <v>136</v>
      </c>
      <c r="CM144" s="2">
        <f t="shared" si="48"/>
        <v>19000</v>
      </c>
      <c r="CN144" s="2" t="s">
        <v>136</v>
      </c>
      <c r="CO144" s="2">
        <f t="shared" si="46"/>
        <v>143</v>
      </c>
      <c r="CP144" s="2">
        <f t="shared" si="47"/>
        <v>191.4</v>
      </c>
    </row>
    <row r="145" spans="2:94" ht="16">
      <c r="B145" s="2" t="s">
        <v>117</v>
      </c>
      <c r="C145" s="2" t="s">
        <v>355</v>
      </c>
      <c r="D145" s="2">
        <v>4.0999999999999996</v>
      </c>
      <c r="E145" s="20" t="s">
        <v>318</v>
      </c>
      <c r="F145" s="20" t="s">
        <v>319</v>
      </c>
      <c r="G145" s="20" t="s">
        <v>121</v>
      </c>
      <c r="H145" s="20" t="s">
        <v>703</v>
      </c>
      <c r="I145" s="20" t="s">
        <v>710</v>
      </c>
      <c r="J145" s="20" t="s">
        <v>714</v>
      </c>
      <c r="K145" s="20" t="s">
        <v>318</v>
      </c>
      <c r="L145" s="20" t="s">
        <v>318</v>
      </c>
      <c r="M145" s="20" t="s">
        <v>357</v>
      </c>
      <c r="N145" s="20" t="s">
        <v>528</v>
      </c>
      <c r="O145" s="20" t="s">
        <v>374</v>
      </c>
      <c r="P145" s="20" t="s">
        <v>134</v>
      </c>
      <c r="Q145" s="51">
        <v>46023</v>
      </c>
      <c r="T145" s="52">
        <v>160</v>
      </c>
      <c r="BC145" s="2">
        <v>220</v>
      </c>
      <c r="BD145" s="2">
        <v>170</v>
      </c>
      <c r="BE145" s="2">
        <v>150</v>
      </c>
      <c r="BF145" s="2">
        <v>1999</v>
      </c>
      <c r="BG145" s="2">
        <v>1400</v>
      </c>
      <c r="BH145" s="2">
        <v>2000</v>
      </c>
      <c r="BI145" s="56">
        <f>T145</f>
        <v>160</v>
      </c>
      <c r="BJ145" s="2">
        <v>200</v>
      </c>
      <c r="BK145" s="2">
        <v>1199</v>
      </c>
      <c r="BL145" s="2">
        <v>1290</v>
      </c>
      <c r="BM145" s="2">
        <v>1390</v>
      </c>
      <c r="BN145" s="2">
        <v>20900</v>
      </c>
      <c r="BO145" s="2">
        <v>199000</v>
      </c>
      <c r="BP145" s="2">
        <v>260</v>
      </c>
      <c r="BQ145" s="2">
        <v>290</v>
      </c>
      <c r="CB145" s="2">
        <f t="shared" si="33"/>
        <v>104.76</v>
      </c>
      <c r="CC145" s="2">
        <f t="shared" si="34"/>
        <v>80.95</v>
      </c>
      <c r="CD145" s="2">
        <f t="shared" si="35"/>
        <v>71.430000000000007</v>
      </c>
      <c r="CE145" s="2">
        <f t="shared" si="36"/>
        <v>951.9</v>
      </c>
      <c r="CF145" s="2">
        <f t="shared" si="37"/>
        <v>666.67</v>
      </c>
      <c r="CG145" s="2">
        <f t="shared" si="38"/>
        <v>952.38</v>
      </c>
      <c r="CH145" s="57">
        <f t="shared" si="39"/>
        <v>88</v>
      </c>
      <c r="CI145" s="2">
        <f>ROUND(BJ145*0.5,0.5)</f>
        <v>100</v>
      </c>
      <c r="CJ145" s="2">
        <f t="shared" si="45"/>
        <v>599.5</v>
      </c>
      <c r="CK145" s="2" t="s">
        <v>136</v>
      </c>
      <c r="CL145" s="2" t="s">
        <v>136</v>
      </c>
      <c r="CM145" s="2">
        <f t="shared" si="48"/>
        <v>19000</v>
      </c>
      <c r="CN145" s="2" t="s">
        <v>136</v>
      </c>
      <c r="CO145" s="2">
        <f t="shared" si="46"/>
        <v>143</v>
      </c>
      <c r="CP145" s="2">
        <f t="shared" si="47"/>
        <v>191.4</v>
      </c>
    </row>
    <row r="146" spans="2:94" ht="16">
      <c r="B146" s="2" t="s">
        <v>117</v>
      </c>
      <c r="C146" s="2" t="s">
        <v>355</v>
      </c>
      <c r="D146" s="2">
        <v>4.0999999999999996</v>
      </c>
      <c r="E146" s="20" t="s">
        <v>318</v>
      </c>
      <c r="F146" s="20" t="s">
        <v>329</v>
      </c>
      <c r="G146" s="20" t="s">
        <v>121</v>
      </c>
      <c r="H146" s="20" t="s">
        <v>703</v>
      </c>
      <c r="I146" s="20" t="s">
        <v>715</v>
      </c>
      <c r="J146" s="20" t="s">
        <v>716</v>
      </c>
      <c r="K146" s="20" t="s">
        <v>318</v>
      </c>
      <c r="L146" s="20" t="s">
        <v>318</v>
      </c>
      <c r="M146" s="20" t="s">
        <v>357</v>
      </c>
      <c r="N146" s="20" t="s">
        <v>528</v>
      </c>
      <c r="O146" s="20" t="s">
        <v>374</v>
      </c>
      <c r="P146" s="20" t="s">
        <v>134</v>
      </c>
      <c r="Q146" s="51">
        <v>46023</v>
      </c>
      <c r="T146" s="52">
        <v>160</v>
      </c>
      <c r="BC146" s="2">
        <v>220</v>
      </c>
      <c r="BD146" s="2">
        <v>170</v>
      </c>
      <c r="BE146" s="2">
        <v>150</v>
      </c>
      <c r="BF146" s="2">
        <v>1999</v>
      </c>
      <c r="BG146" s="2">
        <v>1400</v>
      </c>
      <c r="BH146" s="2">
        <v>2000</v>
      </c>
      <c r="BI146" s="56">
        <f>T146</f>
        <v>160</v>
      </c>
      <c r="BJ146" s="2">
        <v>200</v>
      </c>
      <c r="BK146" s="2">
        <v>1199</v>
      </c>
      <c r="BL146" s="2">
        <v>1290</v>
      </c>
      <c r="BM146" s="2">
        <v>1390</v>
      </c>
      <c r="BN146" s="2">
        <v>20900</v>
      </c>
      <c r="BO146" s="2">
        <v>199000</v>
      </c>
      <c r="BP146" s="2">
        <v>260</v>
      </c>
      <c r="BQ146" s="2">
        <v>290</v>
      </c>
      <c r="CB146" s="2">
        <f t="shared" si="33"/>
        <v>104.76</v>
      </c>
      <c r="CC146" s="2">
        <f t="shared" si="34"/>
        <v>80.95</v>
      </c>
      <c r="CD146" s="2">
        <f t="shared" si="35"/>
        <v>71.430000000000007</v>
      </c>
      <c r="CE146" s="2">
        <f t="shared" si="36"/>
        <v>951.9</v>
      </c>
      <c r="CF146" s="2">
        <f t="shared" si="37"/>
        <v>666.67</v>
      </c>
      <c r="CG146" s="2">
        <f t="shared" si="38"/>
        <v>952.38</v>
      </c>
      <c r="CH146" s="57">
        <f t="shared" si="39"/>
        <v>88</v>
      </c>
      <c r="CI146" s="2">
        <f>ROUND(BJ146*0.5,0.5)</f>
        <v>100</v>
      </c>
      <c r="CJ146" s="2">
        <f t="shared" si="45"/>
        <v>599.5</v>
      </c>
      <c r="CK146" s="2" t="s">
        <v>136</v>
      </c>
      <c r="CL146" s="2" t="s">
        <v>136</v>
      </c>
      <c r="CM146" s="2">
        <f t="shared" si="48"/>
        <v>19000</v>
      </c>
      <c r="CN146" s="2" t="s">
        <v>136</v>
      </c>
      <c r="CO146" s="2">
        <f t="shared" si="46"/>
        <v>143</v>
      </c>
      <c r="CP146" s="2">
        <f t="shared" si="47"/>
        <v>191.4</v>
      </c>
    </row>
    <row r="147" spans="2:94" ht="16">
      <c r="B147" s="2" t="s">
        <v>117</v>
      </c>
      <c r="C147" s="2" t="s">
        <v>118</v>
      </c>
      <c r="D147" s="2">
        <v>1.1000000000000001</v>
      </c>
      <c r="E147" s="20" t="s">
        <v>318</v>
      </c>
      <c r="F147" s="20" t="s">
        <v>319</v>
      </c>
      <c r="G147" s="20" t="s">
        <v>121</v>
      </c>
      <c r="H147" s="20" t="s">
        <v>717</v>
      </c>
      <c r="I147" s="20" t="s">
        <v>718</v>
      </c>
      <c r="J147" s="20" t="s">
        <v>719</v>
      </c>
      <c r="K147" s="20" t="s">
        <v>318</v>
      </c>
      <c r="L147" s="20" t="s">
        <v>318</v>
      </c>
      <c r="M147" s="20" t="s">
        <v>127</v>
      </c>
      <c r="N147" s="20"/>
      <c r="O147" s="20" t="s">
        <v>128</v>
      </c>
      <c r="P147" s="20" t="s">
        <v>162</v>
      </c>
      <c r="Q147" s="21">
        <v>46023</v>
      </c>
      <c r="R147" s="21">
        <v>46023</v>
      </c>
      <c r="S147" s="21">
        <v>46387</v>
      </c>
      <c r="T147" s="22">
        <v>160</v>
      </c>
      <c r="U147" s="20" t="s">
        <v>318</v>
      </c>
      <c r="V147" s="20" t="s">
        <v>134</v>
      </c>
      <c r="W147" s="20" t="s">
        <v>720</v>
      </c>
      <c r="X147" s="28">
        <v>81500</v>
      </c>
      <c r="Y147" s="23">
        <v>0</v>
      </c>
      <c r="Z147" s="23">
        <v>0</v>
      </c>
      <c r="AA147" s="28">
        <v>81500</v>
      </c>
      <c r="AB147" s="23">
        <v>0</v>
      </c>
      <c r="AC147" s="22">
        <v>28</v>
      </c>
      <c r="AD147" s="22">
        <v>160</v>
      </c>
      <c r="AE147" s="33">
        <v>0.82499999999999996</v>
      </c>
      <c r="AF147" s="20" t="s">
        <v>718</v>
      </c>
      <c r="AG147" s="20" t="s">
        <v>721</v>
      </c>
      <c r="AH147" s="20" t="s">
        <v>128</v>
      </c>
      <c r="AI147" s="20" t="s">
        <v>327</v>
      </c>
      <c r="AJ147" s="20" t="s">
        <v>121</v>
      </c>
      <c r="AK147" s="20" t="s">
        <v>127</v>
      </c>
      <c r="AL147" s="20" t="s">
        <v>162</v>
      </c>
      <c r="AM147" s="20" t="s">
        <v>133</v>
      </c>
      <c r="AN147" s="20" t="s">
        <v>134</v>
      </c>
      <c r="AO147" s="20" t="s">
        <v>719</v>
      </c>
      <c r="AP147" s="20" t="s">
        <v>134</v>
      </c>
      <c r="AQ147" s="25" t="s">
        <v>134</v>
      </c>
      <c r="AR147" s="20" t="s">
        <v>117</v>
      </c>
      <c r="AS147" s="25" t="b">
        <v>0</v>
      </c>
      <c r="AT147" s="25" t="b">
        <v>1</v>
      </c>
      <c r="AU147" s="24">
        <v>0.3</v>
      </c>
      <c r="AV147" s="29">
        <v>24450</v>
      </c>
      <c r="AW147" s="20" t="s">
        <v>135</v>
      </c>
      <c r="AX147" s="20" t="s">
        <v>722</v>
      </c>
      <c r="AY147" s="20" t="s">
        <v>127</v>
      </c>
      <c r="BC147" s="2">
        <v>220</v>
      </c>
      <c r="BD147" s="2">
        <v>170</v>
      </c>
      <c r="BE147" s="2">
        <v>150</v>
      </c>
      <c r="BF147" s="2">
        <v>1999</v>
      </c>
      <c r="BG147" s="2">
        <v>1400</v>
      </c>
      <c r="BH147" s="2">
        <v>2000</v>
      </c>
      <c r="BI147" s="43">
        <v>160</v>
      </c>
      <c r="BJ147" s="2">
        <v>200</v>
      </c>
      <c r="BK147" s="2">
        <v>1199</v>
      </c>
      <c r="BL147" s="2">
        <v>1290</v>
      </c>
      <c r="BM147" s="2">
        <v>1390</v>
      </c>
      <c r="BN147" s="2">
        <v>20900</v>
      </c>
      <c r="BO147" s="2">
        <v>199000</v>
      </c>
      <c r="BP147" s="2">
        <v>260</v>
      </c>
      <c r="BQ147" s="2">
        <v>290</v>
      </c>
      <c r="CB147" s="2">
        <f t="shared" si="33"/>
        <v>104.76</v>
      </c>
      <c r="CC147" s="2">
        <f t="shared" si="34"/>
        <v>80.95</v>
      </c>
      <c r="CD147" s="2">
        <f t="shared" si="35"/>
        <v>71.430000000000007</v>
      </c>
      <c r="CE147" s="2">
        <f t="shared" si="36"/>
        <v>951.9</v>
      </c>
      <c r="CF147" s="2">
        <f t="shared" si="37"/>
        <v>666.67</v>
      </c>
      <c r="CG147" s="2">
        <f t="shared" si="38"/>
        <v>952.38</v>
      </c>
      <c r="CH147" s="50">
        <f t="shared" si="39"/>
        <v>88</v>
      </c>
      <c r="CI147" s="2">
        <f>ROUND(BJ147*0.53,0.5)</f>
        <v>106</v>
      </c>
      <c r="CJ147" s="2">
        <f t="shared" si="45"/>
        <v>599.5</v>
      </c>
      <c r="CK147" s="2" t="s">
        <v>136</v>
      </c>
      <c r="CL147" s="2" t="s">
        <v>136</v>
      </c>
      <c r="CM147" s="2">
        <f t="shared" si="48"/>
        <v>19000</v>
      </c>
      <c r="CN147" s="2" t="s">
        <v>136</v>
      </c>
      <c r="CO147" s="2">
        <f t="shared" si="46"/>
        <v>143</v>
      </c>
      <c r="CP147" s="2">
        <f t="shared" si="47"/>
        <v>191.4</v>
      </c>
    </row>
    <row r="148" spans="2:94" ht="16">
      <c r="B148" s="2" t="s">
        <v>117</v>
      </c>
      <c r="C148" s="2" t="s">
        <v>118</v>
      </c>
      <c r="D148" s="2">
        <v>1.1000000000000001</v>
      </c>
      <c r="E148" s="20" t="s">
        <v>318</v>
      </c>
      <c r="F148" s="20" t="s">
        <v>329</v>
      </c>
      <c r="G148" s="20" t="s">
        <v>121</v>
      </c>
      <c r="H148" s="20" t="s">
        <v>717</v>
      </c>
      <c r="I148" s="20" t="s">
        <v>723</v>
      </c>
      <c r="J148" s="20" t="s">
        <v>724</v>
      </c>
      <c r="K148" s="20" t="s">
        <v>318</v>
      </c>
      <c r="L148" s="20" t="s">
        <v>318</v>
      </c>
      <c r="M148" s="20" t="s">
        <v>127</v>
      </c>
      <c r="N148" s="20"/>
      <c r="O148" s="20" t="s">
        <v>128</v>
      </c>
      <c r="P148" s="20" t="s">
        <v>162</v>
      </c>
      <c r="Q148" s="21">
        <v>46023</v>
      </c>
      <c r="R148" s="21">
        <v>46023</v>
      </c>
      <c r="S148" s="21">
        <v>46387</v>
      </c>
      <c r="T148" s="22">
        <v>160</v>
      </c>
      <c r="U148" s="20" t="s">
        <v>318</v>
      </c>
      <c r="V148" s="20" t="s">
        <v>134</v>
      </c>
      <c r="W148" s="20" t="s">
        <v>725</v>
      </c>
      <c r="X148" s="28">
        <v>81500</v>
      </c>
      <c r="Y148" s="23">
        <v>0</v>
      </c>
      <c r="Z148" s="23">
        <v>0</v>
      </c>
      <c r="AA148" s="28">
        <v>81500</v>
      </c>
      <c r="AB148" s="23">
        <v>0</v>
      </c>
      <c r="AC148" s="22">
        <v>28</v>
      </c>
      <c r="AD148" s="22">
        <v>160</v>
      </c>
      <c r="AE148" s="33">
        <v>0.82499999999999996</v>
      </c>
      <c r="AF148" s="20" t="s">
        <v>723</v>
      </c>
      <c r="AG148" s="20" t="s">
        <v>726</v>
      </c>
      <c r="AH148" s="20" t="s">
        <v>128</v>
      </c>
      <c r="AI148" s="20" t="s">
        <v>333</v>
      </c>
      <c r="AJ148" s="20" t="s">
        <v>121</v>
      </c>
      <c r="AK148" s="20" t="s">
        <v>127</v>
      </c>
      <c r="AL148" s="20" t="s">
        <v>162</v>
      </c>
      <c r="AM148" s="20" t="s">
        <v>128</v>
      </c>
      <c r="AN148" s="20" t="s">
        <v>134</v>
      </c>
      <c r="AO148" s="20" t="s">
        <v>724</v>
      </c>
      <c r="AP148" s="20" t="s">
        <v>134</v>
      </c>
      <c r="AQ148" s="25" t="s">
        <v>134</v>
      </c>
      <c r="AR148" s="20" t="s">
        <v>170</v>
      </c>
      <c r="AS148" s="25" t="b">
        <v>0</v>
      </c>
      <c r="AT148" s="25" t="b">
        <v>1</v>
      </c>
      <c r="AU148" s="24">
        <v>0.3</v>
      </c>
      <c r="AV148" s="29">
        <v>24450</v>
      </c>
      <c r="AW148" s="20" t="s">
        <v>135</v>
      </c>
      <c r="AX148" s="20" t="s">
        <v>722</v>
      </c>
      <c r="AY148" s="20" t="s">
        <v>127</v>
      </c>
      <c r="BC148" s="2">
        <v>220</v>
      </c>
      <c r="BD148" s="2">
        <v>170</v>
      </c>
      <c r="BE148" s="2">
        <v>150</v>
      </c>
      <c r="BF148" s="2">
        <v>1999</v>
      </c>
      <c r="BG148" s="2">
        <v>1400</v>
      </c>
      <c r="BH148" s="2">
        <v>2000</v>
      </c>
      <c r="BI148" s="43">
        <v>160</v>
      </c>
      <c r="BJ148" s="2">
        <v>200</v>
      </c>
      <c r="BK148" s="2">
        <v>1199</v>
      </c>
      <c r="BL148" s="2">
        <v>1290</v>
      </c>
      <c r="BM148" s="2">
        <v>1390</v>
      </c>
      <c r="BN148" s="2">
        <v>20900</v>
      </c>
      <c r="BO148" s="2">
        <v>199000</v>
      </c>
      <c r="BP148" s="2">
        <v>260</v>
      </c>
      <c r="BQ148" s="2">
        <v>290</v>
      </c>
      <c r="CB148" s="2">
        <f t="shared" si="33"/>
        <v>104.76</v>
      </c>
      <c r="CC148" s="2">
        <f t="shared" si="34"/>
        <v>80.95</v>
      </c>
      <c r="CD148" s="2">
        <f t="shared" si="35"/>
        <v>71.430000000000007</v>
      </c>
      <c r="CE148" s="2">
        <f t="shared" si="36"/>
        <v>951.9</v>
      </c>
      <c r="CF148" s="2">
        <f t="shared" si="37"/>
        <v>666.67</v>
      </c>
      <c r="CG148" s="2">
        <f t="shared" si="38"/>
        <v>952.38</v>
      </c>
      <c r="CH148" s="50">
        <f t="shared" si="39"/>
        <v>88</v>
      </c>
      <c r="CI148" s="2">
        <f>ROUND(BJ148*0.53,0.5)</f>
        <v>106</v>
      </c>
      <c r="CJ148" s="2">
        <f t="shared" si="45"/>
        <v>599.5</v>
      </c>
      <c r="CK148" s="2" t="s">
        <v>136</v>
      </c>
      <c r="CL148" s="2" t="s">
        <v>136</v>
      </c>
      <c r="CM148" s="2">
        <f t="shared" si="48"/>
        <v>19000</v>
      </c>
      <c r="CN148" s="2" t="s">
        <v>136</v>
      </c>
      <c r="CO148" s="2">
        <f t="shared" si="46"/>
        <v>143</v>
      </c>
      <c r="CP148" s="2">
        <f t="shared" si="47"/>
        <v>191.4</v>
      </c>
    </row>
    <row r="149" spans="2:94" ht="16">
      <c r="B149" s="2" t="s">
        <v>117</v>
      </c>
      <c r="C149" s="2" t="s">
        <v>355</v>
      </c>
      <c r="D149" s="2">
        <v>4.0999999999999996</v>
      </c>
      <c r="E149" s="20" t="s">
        <v>318</v>
      </c>
      <c r="F149" s="20" t="s">
        <v>319</v>
      </c>
      <c r="G149" s="20" t="s">
        <v>121</v>
      </c>
      <c r="H149" s="20" t="s">
        <v>717</v>
      </c>
      <c r="I149" s="20" t="s">
        <v>727</v>
      </c>
      <c r="J149" s="20" t="s">
        <v>728</v>
      </c>
      <c r="K149" s="20" t="s">
        <v>318</v>
      </c>
      <c r="L149" s="20" t="s">
        <v>318</v>
      </c>
      <c r="M149" s="20" t="s">
        <v>357</v>
      </c>
      <c r="N149" s="20" t="s">
        <v>528</v>
      </c>
      <c r="O149" s="20" t="s">
        <v>374</v>
      </c>
      <c r="P149" s="20" t="s">
        <v>162</v>
      </c>
      <c r="Q149" s="51">
        <v>46023</v>
      </c>
      <c r="T149" s="52">
        <v>160</v>
      </c>
      <c r="BC149" s="2">
        <v>220</v>
      </c>
      <c r="BD149" s="2">
        <v>170</v>
      </c>
      <c r="BE149" s="2">
        <v>150</v>
      </c>
      <c r="BF149" s="2">
        <v>1999</v>
      </c>
      <c r="BG149" s="2">
        <v>1400</v>
      </c>
      <c r="BH149" s="2">
        <v>2000</v>
      </c>
      <c r="BI149" s="56">
        <f>T149</f>
        <v>160</v>
      </c>
      <c r="BJ149" s="2">
        <v>200</v>
      </c>
      <c r="BK149" s="2">
        <v>1199</v>
      </c>
      <c r="BL149" s="2">
        <v>1290</v>
      </c>
      <c r="BM149" s="2">
        <v>1390</v>
      </c>
      <c r="BN149" s="2">
        <v>20900</v>
      </c>
      <c r="BO149" s="2">
        <v>199000</v>
      </c>
      <c r="BP149" s="2">
        <v>260</v>
      </c>
      <c r="BQ149" s="2">
        <v>290</v>
      </c>
      <c r="CB149" s="2">
        <f t="shared" si="33"/>
        <v>104.76</v>
      </c>
      <c r="CC149" s="2">
        <f t="shared" si="34"/>
        <v>80.95</v>
      </c>
      <c r="CD149" s="2">
        <f t="shared" si="35"/>
        <v>71.430000000000007</v>
      </c>
      <c r="CE149" s="2">
        <f t="shared" si="36"/>
        <v>951.9</v>
      </c>
      <c r="CF149" s="2">
        <f t="shared" si="37"/>
        <v>666.67</v>
      </c>
      <c r="CG149" s="2">
        <f t="shared" si="38"/>
        <v>952.38</v>
      </c>
      <c r="CH149" s="57">
        <f t="shared" si="39"/>
        <v>88</v>
      </c>
      <c r="CI149" s="2">
        <f>ROUND(BJ149*0.5,0.5)</f>
        <v>100</v>
      </c>
      <c r="CJ149" s="2">
        <f t="shared" si="45"/>
        <v>599.5</v>
      </c>
      <c r="CK149" s="2" t="s">
        <v>136</v>
      </c>
      <c r="CL149" s="2" t="s">
        <v>136</v>
      </c>
      <c r="CM149" s="2">
        <f t="shared" si="48"/>
        <v>19000</v>
      </c>
      <c r="CN149" s="2" t="s">
        <v>136</v>
      </c>
      <c r="CO149" s="2">
        <f t="shared" si="46"/>
        <v>143</v>
      </c>
      <c r="CP149" s="2">
        <f t="shared" si="47"/>
        <v>191.4</v>
      </c>
    </row>
    <row r="150" spans="2:94" ht="16">
      <c r="B150" s="2" t="s">
        <v>117</v>
      </c>
      <c r="C150" s="2" t="s">
        <v>118</v>
      </c>
      <c r="D150" s="2">
        <v>1.2</v>
      </c>
      <c r="E150" s="20" t="s">
        <v>318</v>
      </c>
      <c r="F150" s="20" t="s">
        <v>319</v>
      </c>
      <c r="G150" s="20" t="s">
        <v>158</v>
      </c>
      <c r="H150" s="20" t="s">
        <v>729</v>
      </c>
      <c r="I150" s="20" t="s">
        <v>730</v>
      </c>
      <c r="J150" s="20" t="s">
        <v>731</v>
      </c>
      <c r="K150" s="20" t="s">
        <v>318</v>
      </c>
      <c r="L150" s="20" t="s">
        <v>318</v>
      </c>
      <c r="M150" s="20" t="s">
        <v>127</v>
      </c>
      <c r="N150" s="20"/>
      <c r="O150" s="20" t="s">
        <v>128</v>
      </c>
      <c r="P150" s="20" t="s">
        <v>162</v>
      </c>
      <c r="Q150" s="21">
        <v>46023</v>
      </c>
      <c r="R150" s="21">
        <v>46023</v>
      </c>
      <c r="S150" s="21">
        <v>46387</v>
      </c>
      <c r="T150" s="22">
        <v>160</v>
      </c>
      <c r="U150" s="20" t="s">
        <v>318</v>
      </c>
      <c r="V150" s="20" t="s">
        <v>134</v>
      </c>
      <c r="W150" s="20" t="s">
        <v>732</v>
      </c>
      <c r="X150" s="32">
        <v>660500</v>
      </c>
      <c r="Y150" s="32">
        <v>660500</v>
      </c>
      <c r="Z150" s="23">
        <v>0</v>
      </c>
      <c r="AA150" s="23">
        <v>0</v>
      </c>
      <c r="AB150" s="23">
        <v>0</v>
      </c>
      <c r="AC150" s="22">
        <v>26</v>
      </c>
      <c r="AD150" s="22">
        <v>160</v>
      </c>
      <c r="AE150" s="31">
        <v>0.83750000000000002</v>
      </c>
      <c r="AF150" s="20" t="s">
        <v>730</v>
      </c>
      <c r="AG150" s="20" t="s">
        <v>733</v>
      </c>
      <c r="AH150" s="20" t="s">
        <v>128</v>
      </c>
      <c r="AI150" s="20" t="s">
        <v>327</v>
      </c>
      <c r="AJ150" s="20" t="s">
        <v>158</v>
      </c>
      <c r="AK150" s="20" t="s">
        <v>127</v>
      </c>
      <c r="AL150" s="20" t="s">
        <v>162</v>
      </c>
      <c r="AM150" s="20" t="s">
        <v>128</v>
      </c>
      <c r="AN150" s="20" t="s">
        <v>134</v>
      </c>
      <c r="AO150" s="20" t="s">
        <v>731</v>
      </c>
      <c r="AP150" s="20" t="s">
        <v>134</v>
      </c>
      <c r="AQ150" s="25" t="s">
        <v>134</v>
      </c>
      <c r="AR150" s="20" t="s">
        <v>157</v>
      </c>
      <c r="AS150" s="25" t="b">
        <v>0</v>
      </c>
      <c r="AT150" s="25" t="b">
        <v>1</v>
      </c>
      <c r="AU150" s="24">
        <v>0.06</v>
      </c>
      <c r="AV150" s="29">
        <v>39630</v>
      </c>
      <c r="AW150" s="20" t="s">
        <v>135</v>
      </c>
      <c r="AX150" s="20" t="s">
        <v>340</v>
      </c>
      <c r="AY150" s="20" t="s">
        <v>127</v>
      </c>
      <c r="BC150" s="2">
        <v>220</v>
      </c>
      <c r="BD150" s="2">
        <v>170</v>
      </c>
      <c r="BE150" s="2">
        <v>150</v>
      </c>
      <c r="BF150" s="2">
        <v>1999</v>
      </c>
      <c r="BG150" s="2">
        <v>1400</v>
      </c>
      <c r="BH150" s="2">
        <v>2000</v>
      </c>
      <c r="BI150" s="43">
        <v>160</v>
      </c>
      <c r="BJ150" s="2">
        <v>200</v>
      </c>
      <c r="BK150" s="2">
        <v>1299</v>
      </c>
      <c r="BL150" s="2">
        <v>1290</v>
      </c>
      <c r="BM150" s="2">
        <v>1390</v>
      </c>
      <c r="BN150" s="2">
        <v>23100</v>
      </c>
      <c r="BO150" s="2">
        <v>209000</v>
      </c>
      <c r="BP150" s="2">
        <v>260</v>
      </c>
      <c r="BQ150" s="2">
        <v>290</v>
      </c>
      <c r="CB150" s="2">
        <f t="shared" ref="CB150:CB213" si="49">ROUND(BC150/2.1,2)</f>
        <v>104.76</v>
      </c>
      <c r="CC150" s="2">
        <f t="shared" ref="CC150:CC213" si="50">ROUND(BD150/2.1,2)</f>
        <v>80.95</v>
      </c>
      <c r="CD150" s="2">
        <f t="shared" ref="CD150:CD213" si="51">ROUND(BE150/2.1,2)</f>
        <v>71.430000000000007</v>
      </c>
      <c r="CE150" s="2">
        <f t="shared" ref="CE150:CE213" si="52">ROUND(BF150/2.1,2)</f>
        <v>951.9</v>
      </c>
      <c r="CF150" s="2">
        <f t="shared" ref="CF150:CF213" si="53">ROUND(BG150/2.1,2)</f>
        <v>666.67</v>
      </c>
      <c r="CG150" s="2">
        <f t="shared" ref="CG150:CG213" si="54">ROUND(BH150/2.1,2)</f>
        <v>952.38</v>
      </c>
      <c r="CH150" s="50">
        <f t="shared" si="39"/>
        <v>88</v>
      </c>
      <c r="CI150" s="2">
        <f>ROUND(BJ150*0.53,0.5)</f>
        <v>106</v>
      </c>
      <c r="CJ150" s="2">
        <f t="shared" si="45"/>
        <v>649.5</v>
      </c>
      <c r="CK150" s="2" t="s">
        <v>136</v>
      </c>
      <c r="CL150" s="2" t="s">
        <v>136</v>
      </c>
      <c r="CM150" s="2">
        <f t="shared" si="48"/>
        <v>21000</v>
      </c>
      <c r="CN150" s="2" t="s">
        <v>136</v>
      </c>
      <c r="CO150" s="2">
        <f t="shared" si="46"/>
        <v>143</v>
      </c>
      <c r="CP150" s="2">
        <f t="shared" si="47"/>
        <v>191.4</v>
      </c>
    </row>
    <row r="151" spans="2:94" ht="16">
      <c r="B151" s="2" t="s">
        <v>117</v>
      </c>
      <c r="C151" s="2" t="s">
        <v>118</v>
      </c>
      <c r="D151" s="2">
        <v>1.6</v>
      </c>
      <c r="E151" s="20" t="s">
        <v>318</v>
      </c>
      <c r="F151" s="20" t="s">
        <v>537</v>
      </c>
      <c r="G151" s="20" t="s">
        <v>142</v>
      </c>
      <c r="H151" s="20" t="s">
        <v>734</v>
      </c>
      <c r="I151" s="20" t="s">
        <v>735</v>
      </c>
      <c r="J151" s="20" t="s">
        <v>736</v>
      </c>
      <c r="K151" s="20" t="s">
        <v>318</v>
      </c>
      <c r="L151" s="20" t="s">
        <v>318</v>
      </c>
      <c r="M151" s="20" t="s">
        <v>127</v>
      </c>
      <c r="N151" s="20"/>
      <c r="O151" s="20" t="s">
        <v>128</v>
      </c>
      <c r="P151" s="20" t="s">
        <v>410</v>
      </c>
      <c r="Q151" s="21">
        <v>46086</v>
      </c>
      <c r="R151" s="21">
        <v>46086</v>
      </c>
      <c r="S151" s="21">
        <v>46203</v>
      </c>
      <c r="T151" s="22">
        <v>110</v>
      </c>
      <c r="U151" s="20" t="s">
        <v>318</v>
      </c>
      <c r="V151" s="20" t="s">
        <v>134</v>
      </c>
      <c r="W151" s="20" t="s">
        <v>737</v>
      </c>
      <c r="X151" s="28">
        <v>12000</v>
      </c>
      <c r="Y151" s="23">
        <v>0</v>
      </c>
      <c r="Z151" s="23">
        <v>0</v>
      </c>
      <c r="AA151" s="23">
        <v>0</v>
      </c>
      <c r="AB151" s="28">
        <v>12000</v>
      </c>
      <c r="AC151" s="22">
        <v>20</v>
      </c>
      <c r="AD151" s="22">
        <v>110</v>
      </c>
      <c r="AE151" s="31">
        <v>0.81819999999999993</v>
      </c>
      <c r="AF151" s="20" t="s">
        <v>735</v>
      </c>
      <c r="AG151" s="20" t="s">
        <v>738</v>
      </c>
      <c r="AH151" s="20" t="s">
        <v>128</v>
      </c>
      <c r="AI151" s="20" t="s">
        <v>543</v>
      </c>
      <c r="AJ151" s="20" t="s">
        <v>142</v>
      </c>
      <c r="AK151" s="20" t="s">
        <v>127</v>
      </c>
      <c r="AL151" s="20" t="s">
        <v>410</v>
      </c>
      <c r="AM151" s="20" t="s">
        <v>133</v>
      </c>
      <c r="AN151" s="20" t="s">
        <v>739</v>
      </c>
      <c r="AO151" s="20" t="s">
        <v>736</v>
      </c>
      <c r="AP151" s="20" t="s">
        <v>134</v>
      </c>
      <c r="AQ151" s="25" t="s">
        <v>134</v>
      </c>
      <c r="AR151" s="20" t="s">
        <v>117</v>
      </c>
      <c r="AS151" s="25" t="b">
        <v>1</v>
      </c>
      <c r="AT151" s="25" t="b">
        <v>1</v>
      </c>
      <c r="AU151" s="24">
        <v>0.5</v>
      </c>
      <c r="AV151" s="29">
        <v>6000</v>
      </c>
      <c r="AW151" s="20" t="s">
        <v>150</v>
      </c>
      <c r="AX151" s="20" t="s">
        <v>351</v>
      </c>
      <c r="AY151" s="20" t="s">
        <v>127</v>
      </c>
      <c r="BC151" s="2">
        <v>130</v>
      </c>
      <c r="BD151" s="2">
        <v>120</v>
      </c>
      <c r="BE151" s="2">
        <v>90</v>
      </c>
      <c r="BF151" s="2">
        <v>1499</v>
      </c>
      <c r="BG151" s="45">
        <v>1000</v>
      </c>
      <c r="BH151" s="2">
        <v>1400</v>
      </c>
      <c r="BI151" s="43">
        <v>110</v>
      </c>
      <c r="BJ151" s="2">
        <v>140</v>
      </c>
      <c r="BK151" s="2">
        <v>799</v>
      </c>
      <c r="BL151" s="2">
        <v>790</v>
      </c>
      <c r="BM151" s="2">
        <v>890</v>
      </c>
      <c r="BN151" s="2">
        <v>12980</v>
      </c>
      <c r="BO151" s="2">
        <v>149000</v>
      </c>
      <c r="BP151" s="2">
        <v>160</v>
      </c>
      <c r="BQ151" s="2">
        <v>190</v>
      </c>
      <c r="CB151" s="2">
        <f t="shared" si="49"/>
        <v>61.9</v>
      </c>
      <c r="CC151" s="2">
        <f t="shared" si="50"/>
        <v>57.14</v>
      </c>
      <c r="CD151" s="2">
        <f t="shared" si="51"/>
        <v>42.86</v>
      </c>
      <c r="CE151" s="2">
        <f t="shared" si="52"/>
        <v>713.81</v>
      </c>
      <c r="CF151" s="2">
        <f t="shared" si="53"/>
        <v>476.19</v>
      </c>
      <c r="CG151" s="2">
        <f t="shared" si="54"/>
        <v>666.67</v>
      </c>
      <c r="CH151" s="50">
        <f t="shared" si="39"/>
        <v>60.5</v>
      </c>
      <c r="CI151" s="2">
        <f>ROUND(BJ151*0.53,0.5)</f>
        <v>74</v>
      </c>
      <c r="CJ151" s="2">
        <f t="shared" si="45"/>
        <v>399.5</v>
      </c>
      <c r="CK151" s="2" t="s">
        <v>136</v>
      </c>
      <c r="CL151" s="2" t="s">
        <v>136</v>
      </c>
      <c r="CM151" s="2">
        <f t="shared" si="48"/>
        <v>11799.999999999998</v>
      </c>
      <c r="CN151" s="2" t="s">
        <v>136</v>
      </c>
      <c r="CO151" s="2">
        <f t="shared" si="46"/>
        <v>88</v>
      </c>
      <c r="CP151" s="2">
        <f t="shared" si="47"/>
        <v>125.4</v>
      </c>
    </row>
    <row r="152" spans="2:94" ht="16">
      <c r="B152" s="2" t="s">
        <v>117</v>
      </c>
      <c r="C152" s="2" t="s">
        <v>118</v>
      </c>
      <c r="D152" s="2">
        <v>1.2</v>
      </c>
      <c r="E152" s="20" t="s">
        <v>318</v>
      </c>
      <c r="F152" s="20" t="s">
        <v>329</v>
      </c>
      <c r="G152" s="20" t="s">
        <v>158</v>
      </c>
      <c r="H152" s="20" t="s">
        <v>729</v>
      </c>
      <c r="I152" s="20" t="s">
        <v>740</v>
      </c>
      <c r="J152" s="20" t="s">
        <v>741</v>
      </c>
      <c r="K152" s="20" t="s">
        <v>318</v>
      </c>
      <c r="L152" s="20" t="s">
        <v>318</v>
      </c>
      <c r="M152" s="20" t="s">
        <v>127</v>
      </c>
      <c r="N152" s="20"/>
      <c r="O152" s="20" t="s">
        <v>128</v>
      </c>
      <c r="P152" s="20" t="s">
        <v>162</v>
      </c>
      <c r="Q152" s="21">
        <v>46023</v>
      </c>
      <c r="R152" s="21">
        <v>46023</v>
      </c>
      <c r="S152" s="21">
        <v>46387</v>
      </c>
      <c r="T152" s="22">
        <v>160</v>
      </c>
      <c r="U152" s="20" t="s">
        <v>318</v>
      </c>
      <c r="V152" s="20" t="s">
        <v>134</v>
      </c>
      <c r="W152" s="20" t="s">
        <v>732</v>
      </c>
      <c r="X152" s="32">
        <v>660500</v>
      </c>
      <c r="Y152" s="32">
        <v>660500</v>
      </c>
      <c r="Z152" s="23">
        <v>0</v>
      </c>
      <c r="AA152" s="23">
        <v>0</v>
      </c>
      <c r="AB152" s="23">
        <v>0</v>
      </c>
      <c r="AC152" s="22">
        <v>26</v>
      </c>
      <c r="AD152" s="22">
        <v>160</v>
      </c>
      <c r="AE152" s="31">
        <v>0.83750000000000002</v>
      </c>
      <c r="AF152" s="20" t="s">
        <v>740</v>
      </c>
      <c r="AG152" s="20" t="s">
        <v>742</v>
      </c>
      <c r="AH152" s="20" t="s">
        <v>128</v>
      </c>
      <c r="AI152" s="20" t="s">
        <v>333</v>
      </c>
      <c r="AJ152" s="20" t="s">
        <v>158</v>
      </c>
      <c r="AK152" s="20" t="s">
        <v>127</v>
      </c>
      <c r="AL152" s="20" t="s">
        <v>162</v>
      </c>
      <c r="AM152" s="20" t="s">
        <v>128</v>
      </c>
      <c r="AN152" s="20" t="s">
        <v>134</v>
      </c>
      <c r="AO152" s="20" t="s">
        <v>741</v>
      </c>
      <c r="AP152" s="20" t="s">
        <v>134</v>
      </c>
      <c r="AQ152" s="25" t="s">
        <v>134</v>
      </c>
      <c r="AR152" s="20" t="s">
        <v>157</v>
      </c>
      <c r="AS152" s="25" t="b">
        <v>0</v>
      </c>
      <c r="AT152" s="25" t="b">
        <v>1</v>
      </c>
      <c r="AU152" s="24">
        <v>0.1</v>
      </c>
      <c r="AV152" s="29">
        <v>66050</v>
      </c>
      <c r="AW152" s="20" t="s">
        <v>135</v>
      </c>
      <c r="AX152" s="20" t="s">
        <v>340</v>
      </c>
      <c r="AY152" s="20" t="s">
        <v>127</v>
      </c>
      <c r="BC152" s="2">
        <v>220</v>
      </c>
      <c r="BD152" s="2">
        <v>170</v>
      </c>
      <c r="BE152" s="2">
        <v>150</v>
      </c>
      <c r="BF152" s="2">
        <v>1999</v>
      </c>
      <c r="BG152" s="2">
        <v>1400</v>
      </c>
      <c r="BH152" s="2">
        <v>2000</v>
      </c>
      <c r="BI152" s="43">
        <v>160</v>
      </c>
      <c r="BJ152" s="2">
        <v>200</v>
      </c>
      <c r="BK152" s="2">
        <v>1299</v>
      </c>
      <c r="BL152" s="2">
        <v>1290</v>
      </c>
      <c r="BM152" s="2">
        <v>1390</v>
      </c>
      <c r="BN152" s="2">
        <v>23100</v>
      </c>
      <c r="BO152" s="2">
        <v>209000</v>
      </c>
      <c r="BP152" s="2">
        <v>260</v>
      </c>
      <c r="BQ152" s="2">
        <v>290</v>
      </c>
      <c r="CB152" s="2">
        <f t="shared" si="49"/>
        <v>104.76</v>
      </c>
      <c r="CC152" s="2">
        <f t="shared" si="50"/>
        <v>80.95</v>
      </c>
      <c r="CD152" s="2">
        <f t="shared" si="51"/>
        <v>71.430000000000007</v>
      </c>
      <c r="CE152" s="2">
        <f t="shared" si="52"/>
        <v>951.9</v>
      </c>
      <c r="CF152" s="2">
        <f t="shared" si="53"/>
        <v>666.67</v>
      </c>
      <c r="CG152" s="2">
        <f t="shared" si="54"/>
        <v>952.38</v>
      </c>
      <c r="CH152" s="50">
        <f t="shared" si="39"/>
        <v>88</v>
      </c>
      <c r="CI152" s="2">
        <f>ROUND(BJ152*0.53,0.5)</f>
        <v>106</v>
      </c>
      <c r="CJ152" s="2">
        <f t="shared" si="45"/>
        <v>649.5</v>
      </c>
      <c r="CK152" s="2" t="s">
        <v>136</v>
      </c>
      <c r="CL152" s="2" t="s">
        <v>136</v>
      </c>
      <c r="CM152" s="2">
        <f t="shared" si="48"/>
        <v>21000</v>
      </c>
      <c r="CN152" s="2" t="s">
        <v>136</v>
      </c>
      <c r="CO152" s="2">
        <f t="shared" si="46"/>
        <v>143</v>
      </c>
      <c r="CP152" s="2">
        <f t="shared" si="47"/>
        <v>191.4</v>
      </c>
    </row>
    <row r="153" spans="2:94" ht="16">
      <c r="B153" s="2" t="s">
        <v>117</v>
      </c>
      <c r="C153" s="2" t="s">
        <v>355</v>
      </c>
      <c r="D153" s="2">
        <v>4.0999999999999996</v>
      </c>
      <c r="E153" s="20" t="s">
        <v>318</v>
      </c>
      <c r="F153" s="20" t="s">
        <v>319</v>
      </c>
      <c r="G153" s="20" t="s">
        <v>158</v>
      </c>
      <c r="H153" s="20" t="s">
        <v>729</v>
      </c>
      <c r="I153" s="20" t="s">
        <v>743</v>
      </c>
      <c r="J153" s="20" t="s">
        <v>744</v>
      </c>
      <c r="K153" s="20" t="s">
        <v>318</v>
      </c>
      <c r="L153" s="20" t="s">
        <v>318</v>
      </c>
      <c r="M153" s="20" t="s">
        <v>357</v>
      </c>
      <c r="N153" s="20" t="s">
        <v>528</v>
      </c>
      <c r="O153" s="20" t="s">
        <v>374</v>
      </c>
      <c r="P153" s="20" t="s">
        <v>162</v>
      </c>
      <c r="Q153" s="51">
        <v>46023</v>
      </c>
      <c r="T153" s="52">
        <v>160</v>
      </c>
      <c r="BC153" s="2">
        <v>220</v>
      </c>
      <c r="BD153" s="2">
        <v>170</v>
      </c>
      <c r="BE153" s="2">
        <v>150</v>
      </c>
      <c r="BF153" s="2">
        <v>1999</v>
      </c>
      <c r="BG153" s="2">
        <v>1400</v>
      </c>
      <c r="BH153" s="2">
        <v>2000</v>
      </c>
      <c r="BI153" s="56">
        <f>T153</f>
        <v>160</v>
      </c>
      <c r="BJ153" s="2">
        <v>200</v>
      </c>
      <c r="BK153" s="2">
        <v>1299</v>
      </c>
      <c r="BL153" s="2">
        <v>1290</v>
      </c>
      <c r="BM153" s="2">
        <v>1390</v>
      </c>
      <c r="BN153" s="2">
        <v>23100</v>
      </c>
      <c r="BO153" s="2">
        <v>209000</v>
      </c>
      <c r="BP153" s="2">
        <v>260</v>
      </c>
      <c r="BQ153" s="2">
        <v>290</v>
      </c>
      <c r="CB153" s="2">
        <f t="shared" si="49"/>
        <v>104.76</v>
      </c>
      <c r="CC153" s="2">
        <f t="shared" si="50"/>
        <v>80.95</v>
      </c>
      <c r="CD153" s="2">
        <f t="shared" si="51"/>
        <v>71.430000000000007</v>
      </c>
      <c r="CE153" s="2">
        <f t="shared" si="52"/>
        <v>951.9</v>
      </c>
      <c r="CF153" s="2">
        <f t="shared" si="53"/>
        <v>666.67</v>
      </c>
      <c r="CG153" s="2">
        <f t="shared" si="54"/>
        <v>952.38</v>
      </c>
      <c r="CH153" s="57">
        <f t="shared" si="39"/>
        <v>88</v>
      </c>
      <c r="CI153" s="2">
        <f>ROUND(BJ153*0.5,0.5)</f>
        <v>100</v>
      </c>
      <c r="CJ153" s="2">
        <f t="shared" si="45"/>
        <v>649.5</v>
      </c>
      <c r="CK153" s="2" t="s">
        <v>136</v>
      </c>
      <c r="CL153" s="2" t="s">
        <v>136</v>
      </c>
      <c r="CM153" s="2">
        <f t="shared" si="48"/>
        <v>21000</v>
      </c>
      <c r="CN153" s="2" t="s">
        <v>136</v>
      </c>
      <c r="CO153" s="2">
        <f t="shared" si="46"/>
        <v>143</v>
      </c>
      <c r="CP153" s="2">
        <f t="shared" si="47"/>
        <v>191.4</v>
      </c>
    </row>
    <row r="154" spans="2:94" ht="16">
      <c r="B154" s="2" t="s">
        <v>117</v>
      </c>
      <c r="C154" s="2" t="s">
        <v>355</v>
      </c>
      <c r="D154" s="2">
        <v>4.0999999999999996</v>
      </c>
      <c r="E154" s="20" t="s">
        <v>318</v>
      </c>
      <c r="F154" s="20" t="s">
        <v>319</v>
      </c>
      <c r="G154" s="20" t="s">
        <v>158</v>
      </c>
      <c r="H154" s="20" t="s">
        <v>729</v>
      </c>
      <c r="I154" s="20" t="s">
        <v>743</v>
      </c>
      <c r="J154" s="20" t="s">
        <v>745</v>
      </c>
      <c r="K154" s="20" t="s">
        <v>318</v>
      </c>
      <c r="L154" s="20" t="s">
        <v>318</v>
      </c>
      <c r="M154" s="20" t="s">
        <v>357</v>
      </c>
      <c r="N154" s="20" t="s">
        <v>528</v>
      </c>
      <c r="O154" s="20" t="s">
        <v>374</v>
      </c>
      <c r="P154" s="20" t="s">
        <v>162</v>
      </c>
      <c r="Q154" s="51">
        <v>46023</v>
      </c>
      <c r="T154" s="52">
        <v>160</v>
      </c>
      <c r="BC154" s="2">
        <v>220</v>
      </c>
      <c r="BD154" s="2">
        <v>170</v>
      </c>
      <c r="BE154" s="2">
        <v>150</v>
      </c>
      <c r="BF154" s="2">
        <v>1999</v>
      </c>
      <c r="BG154" s="2">
        <v>1400</v>
      </c>
      <c r="BH154" s="2">
        <v>2000</v>
      </c>
      <c r="BI154" s="56">
        <f>T154</f>
        <v>160</v>
      </c>
      <c r="BJ154" s="2">
        <v>200</v>
      </c>
      <c r="BK154" s="2">
        <v>1299</v>
      </c>
      <c r="BL154" s="2">
        <v>1290</v>
      </c>
      <c r="BM154" s="2">
        <v>1390</v>
      </c>
      <c r="BN154" s="2">
        <v>23100</v>
      </c>
      <c r="BO154" s="2">
        <v>209000</v>
      </c>
      <c r="BP154" s="2">
        <v>260</v>
      </c>
      <c r="BQ154" s="2">
        <v>290</v>
      </c>
      <c r="CB154" s="2">
        <f t="shared" si="49"/>
        <v>104.76</v>
      </c>
      <c r="CC154" s="2">
        <f t="shared" si="50"/>
        <v>80.95</v>
      </c>
      <c r="CD154" s="2">
        <f t="shared" si="51"/>
        <v>71.430000000000007</v>
      </c>
      <c r="CE154" s="2">
        <f t="shared" si="52"/>
        <v>951.9</v>
      </c>
      <c r="CF154" s="2">
        <f t="shared" si="53"/>
        <v>666.67</v>
      </c>
      <c r="CG154" s="2">
        <f t="shared" si="54"/>
        <v>952.38</v>
      </c>
      <c r="CH154" s="57">
        <f t="shared" si="39"/>
        <v>88</v>
      </c>
      <c r="CI154" s="2">
        <f>ROUND(BJ154*0.5,0.5)</f>
        <v>100</v>
      </c>
      <c r="CJ154" s="2">
        <f t="shared" si="45"/>
        <v>649.5</v>
      </c>
      <c r="CK154" s="2" t="s">
        <v>136</v>
      </c>
      <c r="CL154" s="2" t="s">
        <v>136</v>
      </c>
      <c r="CM154" s="2">
        <f t="shared" si="48"/>
        <v>21000</v>
      </c>
      <c r="CN154" s="2" t="s">
        <v>136</v>
      </c>
      <c r="CO154" s="2">
        <f t="shared" si="46"/>
        <v>143</v>
      </c>
      <c r="CP154" s="2">
        <f t="shared" si="47"/>
        <v>191.4</v>
      </c>
    </row>
    <row r="155" spans="2:94" ht="16">
      <c r="B155" s="2" t="s">
        <v>117</v>
      </c>
      <c r="C155" s="2" t="s">
        <v>355</v>
      </c>
      <c r="D155" s="2">
        <v>4.0999999999999996</v>
      </c>
      <c r="E155" s="20" t="s">
        <v>318</v>
      </c>
      <c r="F155" s="20" t="s">
        <v>319</v>
      </c>
      <c r="G155" s="20" t="s">
        <v>158</v>
      </c>
      <c r="H155" s="20" t="s">
        <v>729</v>
      </c>
      <c r="I155" s="20" t="s">
        <v>743</v>
      </c>
      <c r="J155" s="20" t="s">
        <v>746</v>
      </c>
      <c r="K155" s="20" t="s">
        <v>318</v>
      </c>
      <c r="L155" s="20" t="s">
        <v>318</v>
      </c>
      <c r="M155" s="20" t="s">
        <v>357</v>
      </c>
      <c r="N155" s="20" t="s">
        <v>528</v>
      </c>
      <c r="O155" s="20" t="s">
        <v>374</v>
      </c>
      <c r="P155" s="20" t="s">
        <v>162</v>
      </c>
      <c r="Q155" s="51">
        <v>46023</v>
      </c>
      <c r="T155" s="52">
        <v>160</v>
      </c>
      <c r="BC155" s="2">
        <v>220</v>
      </c>
      <c r="BD155" s="2">
        <v>170</v>
      </c>
      <c r="BE155" s="2">
        <v>150</v>
      </c>
      <c r="BF155" s="2">
        <v>1999</v>
      </c>
      <c r="BG155" s="2">
        <v>1400</v>
      </c>
      <c r="BH155" s="2">
        <v>2000</v>
      </c>
      <c r="BI155" s="56">
        <f>T155</f>
        <v>160</v>
      </c>
      <c r="BJ155" s="2">
        <v>200</v>
      </c>
      <c r="BK155" s="2">
        <v>1299</v>
      </c>
      <c r="BL155" s="2">
        <v>1290</v>
      </c>
      <c r="BM155" s="2">
        <v>1390</v>
      </c>
      <c r="BN155" s="2">
        <v>23100</v>
      </c>
      <c r="BO155" s="2">
        <v>209000</v>
      </c>
      <c r="BP155" s="2">
        <v>260</v>
      </c>
      <c r="BQ155" s="2">
        <v>290</v>
      </c>
      <c r="CB155" s="2">
        <f t="shared" si="49"/>
        <v>104.76</v>
      </c>
      <c r="CC155" s="2">
        <f t="shared" si="50"/>
        <v>80.95</v>
      </c>
      <c r="CD155" s="2">
        <f t="shared" si="51"/>
        <v>71.430000000000007</v>
      </c>
      <c r="CE155" s="2">
        <f t="shared" si="52"/>
        <v>951.9</v>
      </c>
      <c r="CF155" s="2">
        <f t="shared" si="53"/>
        <v>666.67</v>
      </c>
      <c r="CG155" s="2">
        <f t="shared" si="54"/>
        <v>952.38</v>
      </c>
      <c r="CH155" s="57">
        <f t="shared" si="39"/>
        <v>88</v>
      </c>
      <c r="CI155" s="2">
        <f>ROUND(BJ155*0.5,0.5)</f>
        <v>100</v>
      </c>
      <c r="CJ155" s="2">
        <f t="shared" si="45"/>
        <v>649.5</v>
      </c>
      <c r="CK155" s="2" t="s">
        <v>136</v>
      </c>
      <c r="CL155" s="2" t="s">
        <v>136</v>
      </c>
      <c r="CM155" s="2">
        <f t="shared" si="48"/>
        <v>21000</v>
      </c>
      <c r="CN155" s="2" t="s">
        <v>136</v>
      </c>
      <c r="CO155" s="2">
        <f t="shared" si="46"/>
        <v>143</v>
      </c>
      <c r="CP155" s="2">
        <f t="shared" si="47"/>
        <v>191.4</v>
      </c>
    </row>
    <row r="156" spans="2:94" ht="16">
      <c r="B156" s="2" t="s">
        <v>117</v>
      </c>
      <c r="C156" s="2" t="s">
        <v>118</v>
      </c>
      <c r="D156" s="2">
        <v>1.6</v>
      </c>
      <c r="E156" s="20" t="s">
        <v>318</v>
      </c>
      <c r="F156" s="20" t="s">
        <v>537</v>
      </c>
      <c r="G156" s="20" t="s">
        <v>142</v>
      </c>
      <c r="H156" s="20" t="s">
        <v>747</v>
      </c>
      <c r="I156" s="20" t="s">
        <v>748</v>
      </c>
      <c r="J156" s="20" t="s">
        <v>749</v>
      </c>
      <c r="K156" s="20" t="s">
        <v>318</v>
      </c>
      <c r="L156" s="20" t="s">
        <v>318</v>
      </c>
      <c r="M156" s="20" t="s">
        <v>127</v>
      </c>
      <c r="N156" s="20"/>
      <c r="O156" s="20" t="s">
        <v>128</v>
      </c>
      <c r="P156" s="20" t="s">
        <v>410</v>
      </c>
      <c r="Q156" s="21">
        <v>46086</v>
      </c>
      <c r="R156" s="21">
        <v>46086</v>
      </c>
      <c r="S156" s="21">
        <v>46387</v>
      </c>
      <c r="T156" s="22">
        <v>110</v>
      </c>
      <c r="U156" s="20" t="s">
        <v>318</v>
      </c>
      <c r="V156" s="20" t="s">
        <v>134</v>
      </c>
      <c r="W156" s="20" t="s">
        <v>750</v>
      </c>
      <c r="X156" s="28">
        <v>29000</v>
      </c>
      <c r="Y156" s="23">
        <v>0</v>
      </c>
      <c r="Z156" s="23">
        <v>0</v>
      </c>
      <c r="AA156" s="23">
        <v>0</v>
      </c>
      <c r="AB156" s="28">
        <v>29000</v>
      </c>
      <c r="AC156" s="22">
        <v>19</v>
      </c>
      <c r="AD156" s="22">
        <v>110</v>
      </c>
      <c r="AE156" s="31">
        <v>0.82730000000000004</v>
      </c>
      <c r="AF156" s="20" t="s">
        <v>748</v>
      </c>
      <c r="AG156" s="20" t="s">
        <v>751</v>
      </c>
      <c r="AH156" s="20" t="s">
        <v>128</v>
      </c>
      <c r="AI156" s="20" t="s">
        <v>543</v>
      </c>
      <c r="AJ156" s="20" t="s">
        <v>142</v>
      </c>
      <c r="AK156" s="20" t="s">
        <v>127</v>
      </c>
      <c r="AL156" s="20" t="s">
        <v>410</v>
      </c>
      <c r="AM156" s="20" t="s">
        <v>133</v>
      </c>
      <c r="AN156" s="20" t="s">
        <v>134</v>
      </c>
      <c r="AO156" s="20" t="s">
        <v>749</v>
      </c>
      <c r="AP156" s="20" t="s">
        <v>134</v>
      </c>
      <c r="AQ156" s="25" t="s">
        <v>134</v>
      </c>
      <c r="AR156" s="20" t="s">
        <v>117</v>
      </c>
      <c r="AS156" s="25" t="b">
        <v>0</v>
      </c>
      <c r="AT156" s="25" t="b">
        <v>1</v>
      </c>
      <c r="AU156" s="24">
        <v>0.25</v>
      </c>
      <c r="AV156" s="29">
        <v>7250</v>
      </c>
      <c r="AW156" s="20" t="s">
        <v>196</v>
      </c>
      <c r="AX156" s="20" t="s">
        <v>351</v>
      </c>
      <c r="AY156" s="20" t="s">
        <v>127</v>
      </c>
      <c r="BC156" s="2">
        <v>130</v>
      </c>
      <c r="BD156" s="2">
        <v>120</v>
      </c>
      <c r="BE156" s="2">
        <v>90</v>
      </c>
      <c r="BF156" s="2">
        <v>1499</v>
      </c>
      <c r="BG156" s="45">
        <v>1000</v>
      </c>
      <c r="BH156" s="2">
        <v>1400</v>
      </c>
      <c r="BI156" s="43">
        <v>110</v>
      </c>
      <c r="BJ156" s="2">
        <v>140</v>
      </c>
      <c r="BK156" s="2">
        <v>799</v>
      </c>
      <c r="BL156" s="2">
        <v>790</v>
      </c>
      <c r="BM156" s="2">
        <v>890</v>
      </c>
      <c r="BN156" s="2">
        <v>13200</v>
      </c>
      <c r="BO156" s="2">
        <v>149000</v>
      </c>
      <c r="BP156" s="2">
        <v>160</v>
      </c>
      <c r="BQ156" s="2">
        <v>190</v>
      </c>
      <c r="CB156" s="2">
        <f t="shared" si="49"/>
        <v>61.9</v>
      </c>
      <c r="CC156" s="2">
        <f t="shared" si="50"/>
        <v>57.14</v>
      </c>
      <c r="CD156" s="2">
        <f t="shared" si="51"/>
        <v>42.86</v>
      </c>
      <c r="CE156" s="2">
        <f t="shared" si="52"/>
        <v>713.81</v>
      </c>
      <c r="CF156" s="2">
        <f t="shared" si="53"/>
        <v>476.19</v>
      </c>
      <c r="CG156" s="2">
        <f t="shared" si="54"/>
        <v>666.67</v>
      </c>
      <c r="CH156" s="50">
        <f t="shared" si="39"/>
        <v>60.5</v>
      </c>
      <c r="CI156" s="2">
        <f>ROUND(BJ156*0.53,0.5)</f>
        <v>74</v>
      </c>
      <c r="CJ156" s="2">
        <f t="shared" si="45"/>
        <v>399.5</v>
      </c>
      <c r="CK156" s="2" t="s">
        <v>136</v>
      </c>
      <c r="CL156" s="2" t="s">
        <v>136</v>
      </c>
      <c r="CM156" s="2">
        <f t="shared" si="48"/>
        <v>11999.999999999998</v>
      </c>
      <c r="CN156" s="2" t="s">
        <v>136</v>
      </c>
      <c r="CO156" s="2">
        <f t="shared" si="46"/>
        <v>88</v>
      </c>
      <c r="CP156" s="2">
        <f t="shared" si="47"/>
        <v>125.4</v>
      </c>
    </row>
    <row r="157" spans="2:94" ht="16">
      <c r="B157" s="2" t="s">
        <v>117</v>
      </c>
      <c r="C157" s="2" t="s">
        <v>118</v>
      </c>
      <c r="D157" s="2">
        <v>1.6</v>
      </c>
      <c r="E157" s="20" t="s">
        <v>318</v>
      </c>
      <c r="F157" s="20" t="s">
        <v>406</v>
      </c>
      <c r="G157" s="20" t="s">
        <v>180</v>
      </c>
      <c r="H157" s="20" t="s">
        <v>752</v>
      </c>
      <c r="I157" s="20" t="s">
        <v>753</v>
      </c>
      <c r="J157" s="20" t="s">
        <v>754</v>
      </c>
      <c r="K157" s="20" t="s">
        <v>318</v>
      </c>
      <c r="L157" s="20" t="s">
        <v>318</v>
      </c>
      <c r="M157" s="20" t="s">
        <v>127</v>
      </c>
      <c r="N157" s="20"/>
      <c r="O157" s="20" t="s">
        <v>128</v>
      </c>
      <c r="P157" s="20" t="s">
        <v>410</v>
      </c>
      <c r="Q157" s="21">
        <v>46058</v>
      </c>
      <c r="R157" s="21">
        <v>46058</v>
      </c>
      <c r="S157" s="21">
        <v>46203</v>
      </c>
      <c r="T157" s="22">
        <v>120</v>
      </c>
      <c r="U157" s="20" t="s">
        <v>318</v>
      </c>
      <c r="V157" s="20" t="s">
        <v>134</v>
      </c>
      <c r="W157" s="20" t="s">
        <v>755</v>
      </c>
      <c r="X157" s="28">
        <v>7000</v>
      </c>
      <c r="Y157" s="23">
        <v>0</v>
      </c>
      <c r="Z157" s="28">
        <v>7000</v>
      </c>
      <c r="AA157" s="23">
        <v>0</v>
      </c>
      <c r="AB157" s="23">
        <v>0</v>
      </c>
      <c r="AC157" s="22">
        <v>21</v>
      </c>
      <c r="AD157" s="22">
        <v>120</v>
      </c>
      <c r="AE157" s="33">
        <v>0.82499999999999996</v>
      </c>
      <c r="AF157" s="20" t="s">
        <v>753</v>
      </c>
      <c r="AG157" s="20" t="s">
        <v>756</v>
      </c>
      <c r="AH157" s="20" t="s">
        <v>128</v>
      </c>
      <c r="AI157" s="20" t="s">
        <v>420</v>
      </c>
      <c r="AJ157" s="20" t="s">
        <v>180</v>
      </c>
      <c r="AK157" s="20" t="s">
        <v>127</v>
      </c>
      <c r="AL157" s="20" t="s">
        <v>410</v>
      </c>
      <c r="AM157" s="20" t="s">
        <v>133</v>
      </c>
      <c r="AN157" s="20" t="s">
        <v>134</v>
      </c>
      <c r="AO157" s="20" t="s">
        <v>754</v>
      </c>
      <c r="AP157" s="20" t="s">
        <v>134</v>
      </c>
      <c r="AQ157" s="25" t="s">
        <v>134</v>
      </c>
      <c r="AR157" s="20" t="s">
        <v>117</v>
      </c>
      <c r="AS157" s="25" t="b">
        <v>1</v>
      </c>
      <c r="AT157" s="25" t="b">
        <v>1</v>
      </c>
      <c r="AU157" s="24">
        <v>0.3</v>
      </c>
      <c r="AV157" s="29">
        <v>2100</v>
      </c>
      <c r="AW157" s="20" t="s">
        <v>150</v>
      </c>
      <c r="AX157" s="20" t="s">
        <v>351</v>
      </c>
      <c r="AY157" s="20" t="s">
        <v>127</v>
      </c>
      <c r="BC157" s="2">
        <v>140</v>
      </c>
      <c r="BD157" s="2">
        <v>130</v>
      </c>
      <c r="BE157" s="2">
        <v>100</v>
      </c>
      <c r="BF157" s="2">
        <v>1599</v>
      </c>
      <c r="BG157" s="45">
        <v>1100</v>
      </c>
      <c r="BH157" s="2">
        <v>1500</v>
      </c>
      <c r="BI157" s="43">
        <v>120</v>
      </c>
      <c r="BJ157" s="2">
        <v>150</v>
      </c>
      <c r="BK157" s="2">
        <v>899</v>
      </c>
      <c r="BL157" s="2">
        <v>990</v>
      </c>
      <c r="BM157" s="2">
        <v>990</v>
      </c>
      <c r="BN157" s="2">
        <v>14080</v>
      </c>
      <c r="BO157" s="2">
        <v>159000</v>
      </c>
      <c r="BP157" s="2">
        <v>180</v>
      </c>
      <c r="BQ157" s="2">
        <v>210</v>
      </c>
      <c r="CB157" s="2">
        <f t="shared" si="49"/>
        <v>66.67</v>
      </c>
      <c r="CC157" s="2">
        <f t="shared" si="50"/>
        <v>61.9</v>
      </c>
      <c r="CD157" s="2">
        <f t="shared" si="51"/>
        <v>47.62</v>
      </c>
      <c r="CE157" s="2">
        <f t="shared" si="52"/>
        <v>761.43</v>
      </c>
      <c r="CF157" s="2">
        <f t="shared" si="53"/>
        <v>523.80999999999995</v>
      </c>
      <c r="CG157" s="2">
        <f t="shared" si="54"/>
        <v>714.29</v>
      </c>
      <c r="CH157" s="50">
        <f t="shared" si="39"/>
        <v>66</v>
      </c>
      <c r="CI157" s="2">
        <f>ROUND(BJ157*0.53,0.5)</f>
        <v>80</v>
      </c>
      <c r="CJ157" s="2">
        <f t="shared" si="45"/>
        <v>449.5</v>
      </c>
      <c r="CK157" s="2" t="s">
        <v>136</v>
      </c>
      <c r="CL157" s="2" t="s">
        <v>136</v>
      </c>
      <c r="CM157" s="2">
        <f t="shared" si="48"/>
        <v>12799.999999999998</v>
      </c>
      <c r="CN157" s="2" t="s">
        <v>136</v>
      </c>
      <c r="CO157" s="2">
        <f t="shared" si="46"/>
        <v>99</v>
      </c>
      <c r="CP157" s="2">
        <f t="shared" si="47"/>
        <v>138.6</v>
      </c>
    </row>
    <row r="158" spans="2:94" ht="16">
      <c r="B158" s="2" t="s">
        <v>117</v>
      </c>
      <c r="C158" s="2" t="s">
        <v>355</v>
      </c>
      <c r="D158" s="2">
        <v>4.0999999999999996</v>
      </c>
      <c r="E158" s="20" t="s">
        <v>318</v>
      </c>
      <c r="F158" s="20" t="s">
        <v>319</v>
      </c>
      <c r="G158" s="20" t="s">
        <v>158</v>
      </c>
      <c r="H158" s="20" t="s">
        <v>729</v>
      </c>
      <c r="I158" s="20" t="s">
        <v>743</v>
      </c>
      <c r="J158" s="20" t="s">
        <v>757</v>
      </c>
      <c r="K158" s="20" t="s">
        <v>318</v>
      </c>
      <c r="L158" s="20" t="s">
        <v>318</v>
      </c>
      <c r="M158" s="20" t="s">
        <v>357</v>
      </c>
      <c r="N158" s="20" t="s">
        <v>528</v>
      </c>
      <c r="O158" s="20" t="s">
        <v>374</v>
      </c>
      <c r="P158" s="20" t="s">
        <v>162</v>
      </c>
      <c r="Q158" s="51">
        <v>46023</v>
      </c>
      <c r="T158" s="52">
        <v>160</v>
      </c>
      <c r="BC158" s="2">
        <v>220</v>
      </c>
      <c r="BD158" s="2">
        <v>170</v>
      </c>
      <c r="BE158" s="2">
        <v>150</v>
      </c>
      <c r="BF158" s="2">
        <v>1999</v>
      </c>
      <c r="BG158" s="2">
        <v>1400</v>
      </c>
      <c r="BH158" s="2">
        <v>2000</v>
      </c>
      <c r="BI158" s="56">
        <f>T158</f>
        <v>160</v>
      </c>
      <c r="BJ158" s="2">
        <v>200</v>
      </c>
      <c r="BK158" s="2">
        <v>1299</v>
      </c>
      <c r="BL158" s="2">
        <v>1290</v>
      </c>
      <c r="BM158" s="2">
        <v>1390</v>
      </c>
      <c r="BN158" s="2">
        <v>23100</v>
      </c>
      <c r="BO158" s="2">
        <v>209000</v>
      </c>
      <c r="BP158" s="2">
        <v>260</v>
      </c>
      <c r="BQ158" s="2">
        <v>290</v>
      </c>
      <c r="CB158" s="2">
        <f t="shared" si="49"/>
        <v>104.76</v>
      </c>
      <c r="CC158" s="2">
        <f t="shared" si="50"/>
        <v>80.95</v>
      </c>
      <c r="CD158" s="2">
        <f t="shared" si="51"/>
        <v>71.430000000000007</v>
      </c>
      <c r="CE158" s="2">
        <f t="shared" si="52"/>
        <v>951.9</v>
      </c>
      <c r="CF158" s="2">
        <f t="shared" si="53"/>
        <v>666.67</v>
      </c>
      <c r="CG158" s="2">
        <f t="shared" si="54"/>
        <v>952.38</v>
      </c>
      <c r="CH158" s="57">
        <f t="shared" si="39"/>
        <v>88</v>
      </c>
      <c r="CI158" s="2">
        <f>ROUND(BJ158*0.5,0.5)</f>
        <v>100</v>
      </c>
      <c r="CJ158" s="2">
        <f t="shared" si="45"/>
        <v>649.5</v>
      </c>
      <c r="CK158" s="2" t="s">
        <v>136</v>
      </c>
      <c r="CL158" s="2" t="s">
        <v>136</v>
      </c>
      <c r="CM158" s="2">
        <f t="shared" si="48"/>
        <v>21000</v>
      </c>
      <c r="CN158" s="2" t="s">
        <v>136</v>
      </c>
      <c r="CO158" s="2">
        <f t="shared" si="46"/>
        <v>143</v>
      </c>
      <c r="CP158" s="2">
        <f t="shared" si="47"/>
        <v>191.4</v>
      </c>
    </row>
    <row r="159" spans="2:94" ht="16">
      <c r="B159" s="2" t="s">
        <v>117</v>
      </c>
      <c r="C159" s="2" t="s">
        <v>355</v>
      </c>
      <c r="D159" s="2">
        <v>4.0999999999999996</v>
      </c>
      <c r="E159" s="20" t="s">
        <v>318</v>
      </c>
      <c r="F159" s="20" t="s">
        <v>329</v>
      </c>
      <c r="G159" s="20" t="s">
        <v>158</v>
      </c>
      <c r="H159" s="20" t="s">
        <v>729</v>
      </c>
      <c r="I159" s="20" t="s">
        <v>758</v>
      </c>
      <c r="J159" s="20" t="s">
        <v>759</v>
      </c>
      <c r="K159" s="20" t="s">
        <v>318</v>
      </c>
      <c r="L159" s="20" t="s">
        <v>318</v>
      </c>
      <c r="M159" s="20" t="s">
        <v>357</v>
      </c>
      <c r="N159" s="20" t="s">
        <v>528</v>
      </c>
      <c r="O159" s="20" t="s">
        <v>374</v>
      </c>
      <c r="P159" s="20" t="s">
        <v>162</v>
      </c>
      <c r="Q159" s="51">
        <v>46023</v>
      </c>
      <c r="T159" s="52">
        <v>160</v>
      </c>
      <c r="BC159" s="2">
        <v>220</v>
      </c>
      <c r="BD159" s="2">
        <v>170</v>
      </c>
      <c r="BE159" s="2">
        <v>150</v>
      </c>
      <c r="BF159" s="2">
        <v>1999</v>
      </c>
      <c r="BG159" s="2">
        <v>1400</v>
      </c>
      <c r="BH159" s="2">
        <v>2000</v>
      </c>
      <c r="BI159" s="56">
        <f>T159</f>
        <v>160</v>
      </c>
      <c r="BJ159" s="2">
        <v>200</v>
      </c>
      <c r="BK159" s="2">
        <v>1299</v>
      </c>
      <c r="BL159" s="2">
        <v>1290</v>
      </c>
      <c r="BM159" s="2">
        <v>1390</v>
      </c>
      <c r="BN159" s="2">
        <v>23100</v>
      </c>
      <c r="BO159" s="2">
        <v>209000</v>
      </c>
      <c r="BP159" s="2">
        <v>260</v>
      </c>
      <c r="BQ159" s="2">
        <v>290</v>
      </c>
      <c r="CB159" s="2">
        <f t="shared" si="49"/>
        <v>104.76</v>
      </c>
      <c r="CC159" s="2">
        <f t="shared" si="50"/>
        <v>80.95</v>
      </c>
      <c r="CD159" s="2">
        <f t="shared" si="51"/>
        <v>71.430000000000007</v>
      </c>
      <c r="CE159" s="2">
        <f t="shared" si="52"/>
        <v>951.9</v>
      </c>
      <c r="CF159" s="2">
        <f t="shared" si="53"/>
        <v>666.67</v>
      </c>
      <c r="CG159" s="2">
        <f t="shared" si="54"/>
        <v>952.38</v>
      </c>
      <c r="CH159" s="57">
        <f t="shared" si="39"/>
        <v>88</v>
      </c>
      <c r="CI159" s="2">
        <f>ROUND(BJ159*0.5,0.5)</f>
        <v>100</v>
      </c>
      <c r="CJ159" s="2">
        <f t="shared" si="45"/>
        <v>649.5</v>
      </c>
      <c r="CK159" s="2" t="s">
        <v>136</v>
      </c>
      <c r="CL159" s="2" t="s">
        <v>136</v>
      </c>
      <c r="CM159" s="2">
        <f t="shared" si="48"/>
        <v>21000</v>
      </c>
      <c r="CN159" s="2" t="s">
        <v>136</v>
      </c>
      <c r="CO159" s="2">
        <f t="shared" si="46"/>
        <v>143</v>
      </c>
      <c r="CP159" s="2">
        <f t="shared" si="47"/>
        <v>191.4</v>
      </c>
    </row>
    <row r="160" spans="2:94" ht="16">
      <c r="B160" s="2" t="s">
        <v>117</v>
      </c>
      <c r="C160" s="2" t="s">
        <v>355</v>
      </c>
      <c r="D160" s="2">
        <v>4.0999999999999996</v>
      </c>
      <c r="E160" s="20" t="s">
        <v>318</v>
      </c>
      <c r="F160" s="20" t="s">
        <v>329</v>
      </c>
      <c r="G160" s="20" t="s">
        <v>158</v>
      </c>
      <c r="H160" s="20" t="s">
        <v>729</v>
      </c>
      <c r="I160" s="20" t="s">
        <v>758</v>
      </c>
      <c r="J160" s="20" t="s">
        <v>760</v>
      </c>
      <c r="K160" s="20" t="s">
        <v>318</v>
      </c>
      <c r="L160" s="20" t="s">
        <v>318</v>
      </c>
      <c r="M160" s="20" t="s">
        <v>357</v>
      </c>
      <c r="N160" s="20" t="s">
        <v>528</v>
      </c>
      <c r="O160" s="20" t="s">
        <v>374</v>
      </c>
      <c r="P160" s="20" t="s">
        <v>162</v>
      </c>
      <c r="Q160" s="51">
        <v>46023</v>
      </c>
      <c r="T160" s="52">
        <v>160</v>
      </c>
      <c r="BC160" s="2">
        <v>220</v>
      </c>
      <c r="BD160" s="2">
        <v>170</v>
      </c>
      <c r="BE160" s="2">
        <v>150</v>
      </c>
      <c r="BF160" s="2">
        <v>1999</v>
      </c>
      <c r="BG160" s="2">
        <v>1400</v>
      </c>
      <c r="BH160" s="2">
        <v>2000</v>
      </c>
      <c r="BI160" s="56">
        <f>T160</f>
        <v>160</v>
      </c>
      <c r="BJ160" s="2">
        <v>200</v>
      </c>
      <c r="BK160" s="2">
        <v>1299</v>
      </c>
      <c r="BL160" s="2">
        <v>1290</v>
      </c>
      <c r="BM160" s="2">
        <v>1390</v>
      </c>
      <c r="BN160" s="2">
        <v>23100</v>
      </c>
      <c r="BO160" s="2">
        <v>209000</v>
      </c>
      <c r="BP160" s="2">
        <v>260</v>
      </c>
      <c r="BQ160" s="2">
        <v>290</v>
      </c>
      <c r="CB160" s="2">
        <f t="shared" si="49"/>
        <v>104.76</v>
      </c>
      <c r="CC160" s="2">
        <f t="shared" si="50"/>
        <v>80.95</v>
      </c>
      <c r="CD160" s="2">
        <f t="shared" si="51"/>
        <v>71.430000000000007</v>
      </c>
      <c r="CE160" s="2">
        <f t="shared" si="52"/>
        <v>951.9</v>
      </c>
      <c r="CF160" s="2">
        <f t="shared" si="53"/>
        <v>666.67</v>
      </c>
      <c r="CG160" s="2">
        <f t="shared" si="54"/>
        <v>952.38</v>
      </c>
      <c r="CH160" s="57">
        <f t="shared" si="39"/>
        <v>88</v>
      </c>
      <c r="CI160" s="2">
        <f>ROUND(BJ160*0.5,0.5)</f>
        <v>100</v>
      </c>
      <c r="CJ160" s="2">
        <f t="shared" si="45"/>
        <v>649.5</v>
      </c>
      <c r="CK160" s="2" t="s">
        <v>136</v>
      </c>
      <c r="CL160" s="2" t="s">
        <v>136</v>
      </c>
      <c r="CM160" s="2">
        <f t="shared" si="48"/>
        <v>21000</v>
      </c>
      <c r="CN160" s="2" t="s">
        <v>136</v>
      </c>
      <c r="CO160" s="2">
        <f t="shared" si="46"/>
        <v>143</v>
      </c>
      <c r="CP160" s="2">
        <f t="shared" si="47"/>
        <v>191.4</v>
      </c>
    </row>
    <row r="161" spans="2:94" ht="16">
      <c r="B161" s="2" t="s">
        <v>117</v>
      </c>
      <c r="C161" s="2" t="s">
        <v>355</v>
      </c>
      <c r="D161" s="2">
        <v>4.0999999999999996</v>
      </c>
      <c r="E161" s="20" t="s">
        <v>318</v>
      </c>
      <c r="F161" s="20" t="s">
        <v>329</v>
      </c>
      <c r="G161" s="20" t="s">
        <v>158</v>
      </c>
      <c r="H161" s="20" t="s">
        <v>729</v>
      </c>
      <c r="I161" s="20" t="s">
        <v>758</v>
      </c>
      <c r="J161" s="20" t="s">
        <v>761</v>
      </c>
      <c r="K161" s="20" t="s">
        <v>318</v>
      </c>
      <c r="L161" s="20" t="s">
        <v>318</v>
      </c>
      <c r="M161" s="20" t="s">
        <v>357</v>
      </c>
      <c r="N161" s="20" t="s">
        <v>528</v>
      </c>
      <c r="O161" s="20" t="s">
        <v>374</v>
      </c>
      <c r="P161" s="20" t="s">
        <v>162</v>
      </c>
      <c r="Q161" s="51">
        <v>46023</v>
      </c>
      <c r="T161" s="52">
        <v>160</v>
      </c>
      <c r="BC161" s="2">
        <v>220</v>
      </c>
      <c r="BD161" s="2">
        <v>170</v>
      </c>
      <c r="BE161" s="2">
        <v>150</v>
      </c>
      <c r="BF161" s="2">
        <v>1999</v>
      </c>
      <c r="BG161" s="2">
        <v>1400</v>
      </c>
      <c r="BH161" s="2">
        <v>2000</v>
      </c>
      <c r="BI161" s="56">
        <f>T161</f>
        <v>160</v>
      </c>
      <c r="BJ161" s="2">
        <v>200</v>
      </c>
      <c r="BK161" s="2">
        <v>1299</v>
      </c>
      <c r="BL161" s="2">
        <v>1290</v>
      </c>
      <c r="BM161" s="2">
        <v>1390</v>
      </c>
      <c r="BN161" s="2">
        <v>23100</v>
      </c>
      <c r="BO161" s="2">
        <v>209000</v>
      </c>
      <c r="BP161" s="2">
        <v>260</v>
      </c>
      <c r="BQ161" s="2">
        <v>290</v>
      </c>
      <c r="CB161" s="2">
        <f t="shared" si="49"/>
        <v>104.76</v>
      </c>
      <c r="CC161" s="2">
        <f t="shared" si="50"/>
        <v>80.95</v>
      </c>
      <c r="CD161" s="2">
        <f t="shared" si="51"/>
        <v>71.430000000000007</v>
      </c>
      <c r="CE161" s="2">
        <f t="shared" si="52"/>
        <v>951.9</v>
      </c>
      <c r="CF161" s="2">
        <f t="shared" si="53"/>
        <v>666.67</v>
      </c>
      <c r="CG161" s="2">
        <f t="shared" si="54"/>
        <v>952.38</v>
      </c>
      <c r="CH161" s="57">
        <f t="shared" si="39"/>
        <v>88</v>
      </c>
      <c r="CI161" s="2">
        <f>ROUND(BJ161*0.5,0.5)</f>
        <v>100</v>
      </c>
      <c r="CJ161" s="2">
        <f t="shared" si="45"/>
        <v>649.5</v>
      </c>
      <c r="CK161" s="2" t="s">
        <v>136</v>
      </c>
      <c r="CL161" s="2" t="s">
        <v>136</v>
      </c>
      <c r="CM161" s="2">
        <f t="shared" si="48"/>
        <v>21000</v>
      </c>
      <c r="CN161" s="2" t="s">
        <v>136</v>
      </c>
      <c r="CO161" s="2">
        <f>ROUND(BP157*0.55,2)</f>
        <v>99</v>
      </c>
      <c r="CP161" s="2">
        <f>ROUND(BQ157*0.66,2)</f>
        <v>138.6</v>
      </c>
    </row>
    <row r="162" spans="2:94" ht="16">
      <c r="B162" s="2" t="s">
        <v>117</v>
      </c>
      <c r="C162" s="2" t="s">
        <v>355</v>
      </c>
      <c r="D162" s="2">
        <v>4.0999999999999996</v>
      </c>
      <c r="E162" s="36" t="s">
        <v>318</v>
      </c>
      <c r="F162" s="36" t="s">
        <v>319</v>
      </c>
      <c r="G162" s="36" t="s">
        <v>158</v>
      </c>
      <c r="H162" s="36" t="s">
        <v>729</v>
      </c>
      <c r="I162" s="36" t="s">
        <v>762</v>
      </c>
      <c r="J162" s="36" t="s">
        <v>762</v>
      </c>
      <c r="K162" s="20" t="s">
        <v>318</v>
      </c>
      <c r="L162" s="20" t="s">
        <v>318</v>
      </c>
      <c r="M162" s="36" t="s">
        <v>357</v>
      </c>
      <c r="N162" s="36" t="s">
        <v>546</v>
      </c>
      <c r="O162" s="36" t="s">
        <v>133</v>
      </c>
      <c r="Q162" s="51">
        <v>46023</v>
      </c>
      <c r="T162" s="37">
        <v>160</v>
      </c>
      <c r="BC162" s="2">
        <v>220</v>
      </c>
      <c r="BD162" s="2">
        <v>170</v>
      </c>
      <c r="BE162" s="2">
        <v>150</v>
      </c>
      <c r="BF162" s="2">
        <v>1999</v>
      </c>
      <c r="BG162" s="2">
        <v>1400</v>
      </c>
      <c r="BH162" s="2">
        <v>2000</v>
      </c>
      <c r="BI162" s="43">
        <v>180</v>
      </c>
      <c r="BJ162" s="2">
        <v>230</v>
      </c>
      <c r="BK162" s="2">
        <v>1399</v>
      </c>
      <c r="BL162" s="2">
        <v>1290</v>
      </c>
      <c r="BM162" s="2">
        <v>1390</v>
      </c>
      <c r="BN162" s="2">
        <v>23100</v>
      </c>
      <c r="BO162" s="2">
        <v>209000</v>
      </c>
      <c r="BP162" s="2">
        <v>280</v>
      </c>
      <c r="BQ162" s="2">
        <v>320</v>
      </c>
      <c r="CB162" s="2">
        <f t="shared" si="49"/>
        <v>104.76</v>
      </c>
      <c r="CC162" s="2">
        <f t="shared" si="50"/>
        <v>80.95</v>
      </c>
      <c r="CD162" s="2">
        <f t="shared" si="51"/>
        <v>71.430000000000007</v>
      </c>
      <c r="CE162" s="2">
        <f t="shared" si="52"/>
        <v>951.9</v>
      </c>
      <c r="CF162" s="2">
        <f t="shared" si="53"/>
        <v>666.67</v>
      </c>
      <c r="CG162" s="2">
        <f t="shared" si="54"/>
        <v>952.38</v>
      </c>
      <c r="CH162" s="57">
        <f t="shared" ref="CH162:CH225" si="55">ROUND(BI162*0.55,2)</f>
        <v>99</v>
      </c>
      <c r="CI162" s="2">
        <f>ROUND(BJ162*0.5,0.5)</f>
        <v>115</v>
      </c>
      <c r="CJ162" s="2">
        <f t="shared" si="45"/>
        <v>699.5</v>
      </c>
      <c r="CM162" s="2">
        <f t="shared" si="48"/>
        <v>21000</v>
      </c>
      <c r="CO162" s="2">
        <f>ROUND(BP158*0.55,2)</f>
        <v>143</v>
      </c>
      <c r="CP162" s="2">
        <f>ROUND(BQ158*0.66,2)</f>
        <v>191.4</v>
      </c>
    </row>
    <row r="163" spans="2:94" ht="16">
      <c r="B163" s="2" t="s">
        <v>117</v>
      </c>
      <c r="C163" s="2" t="s">
        <v>118</v>
      </c>
      <c r="D163" s="2">
        <v>1.2</v>
      </c>
      <c r="E163" s="20" t="s">
        <v>318</v>
      </c>
      <c r="F163" s="20" t="s">
        <v>319</v>
      </c>
      <c r="G163" s="20" t="s">
        <v>158</v>
      </c>
      <c r="H163" s="20" t="s">
        <v>763</v>
      </c>
      <c r="I163" s="20" t="s">
        <v>764</v>
      </c>
      <c r="J163" s="20" t="s">
        <v>765</v>
      </c>
      <c r="K163" s="20" t="s">
        <v>318</v>
      </c>
      <c r="L163" s="20" t="s">
        <v>318</v>
      </c>
      <c r="M163" s="20" t="s">
        <v>127</v>
      </c>
      <c r="N163" s="20"/>
      <c r="O163" s="20" t="s">
        <v>380</v>
      </c>
      <c r="P163" s="20" t="s">
        <v>162</v>
      </c>
      <c r="Q163" s="21">
        <v>46058</v>
      </c>
      <c r="R163" s="21">
        <v>46058</v>
      </c>
      <c r="S163" s="21">
        <v>47118</v>
      </c>
      <c r="T163" s="46">
        <v>160</v>
      </c>
      <c r="U163" s="20" t="s">
        <v>318</v>
      </c>
      <c r="V163" s="20" t="s">
        <v>134</v>
      </c>
      <c r="W163" s="20" t="s">
        <v>763</v>
      </c>
      <c r="X163" s="28">
        <v>147500</v>
      </c>
      <c r="Y163" s="28">
        <v>147500</v>
      </c>
      <c r="Z163" s="23">
        <v>0</v>
      </c>
      <c r="AA163" s="23">
        <v>0</v>
      </c>
      <c r="AB163" s="23">
        <v>0</v>
      </c>
      <c r="AC163" s="22">
        <v>26.35</v>
      </c>
      <c r="AD163" s="22">
        <v>170</v>
      </c>
      <c r="AE163" s="33">
        <v>0.84499999999999997</v>
      </c>
      <c r="AF163" s="20" t="s">
        <v>764</v>
      </c>
      <c r="AG163" s="20" t="s">
        <v>766</v>
      </c>
      <c r="AH163" s="20" t="s">
        <v>380</v>
      </c>
      <c r="AI163" s="20" t="s">
        <v>327</v>
      </c>
      <c r="AJ163" s="20" t="s">
        <v>158</v>
      </c>
      <c r="AK163" s="20" t="s">
        <v>127</v>
      </c>
      <c r="AL163" s="20" t="s">
        <v>162</v>
      </c>
      <c r="AM163" s="20" t="s">
        <v>133</v>
      </c>
      <c r="AN163" s="20" t="s">
        <v>767</v>
      </c>
      <c r="AO163" s="20" t="s">
        <v>765</v>
      </c>
      <c r="AP163" s="20" t="s">
        <v>134</v>
      </c>
      <c r="AQ163" s="25" t="s">
        <v>134</v>
      </c>
      <c r="AR163" s="20" t="s">
        <v>117</v>
      </c>
      <c r="AS163" s="25" t="b">
        <v>1</v>
      </c>
      <c r="AT163" s="25" t="b">
        <v>1</v>
      </c>
      <c r="AU163" s="24">
        <v>0.15</v>
      </c>
      <c r="AV163" s="29">
        <v>22125</v>
      </c>
      <c r="AW163" s="20" t="s">
        <v>135</v>
      </c>
      <c r="AX163" s="20" t="s">
        <v>404</v>
      </c>
      <c r="AY163" s="20" t="s">
        <v>127</v>
      </c>
      <c r="BC163" s="2">
        <v>220</v>
      </c>
      <c r="BD163" s="2">
        <v>170</v>
      </c>
      <c r="BE163" s="2">
        <v>150</v>
      </c>
      <c r="BF163" s="2">
        <v>1999</v>
      </c>
      <c r="BG163" s="2">
        <v>1400</v>
      </c>
      <c r="BH163" s="2">
        <v>2000</v>
      </c>
      <c r="BI163" s="43">
        <v>160</v>
      </c>
      <c r="BJ163" s="2">
        <v>200</v>
      </c>
      <c r="BK163" s="2">
        <v>1299</v>
      </c>
      <c r="BL163" s="2">
        <v>1390</v>
      </c>
      <c r="BM163" s="2">
        <v>1490</v>
      </c>
      <c r="BN163" s="2">
        <v>24200</v>
      </c>
      <c r="BO163" s="2">
        <v>219000</v>
      </c>
      <c r="BP163" s="2">
        <v>270</v>
      </c>
      <c r="BQ163" s="2">
        <v>300</v>
      </c>
      <c r="CB163" s="2">
        <f t="shared" si="49"/>
        <v>104.76</v>
      </c>
      <c r="CC163" s="2">
        <f t="shared" si="50"/>
        <v>80.95</v>
      </c>
      <c r="CD163" s="2">
        <f t="shared" si="51"/>
        <v>71.430000000000007</v>
      </c>
      <c r="CE163" s="2">
        <f t="shared" si="52"/>
        <v>951.9</v>
      </c>
      <c r="CF163" s="2">
        <f t="shared" si="53"/>
        <v>666.67</v>
      </c>
      <c r="CG163" s="2">
        <f t="shared" si="54"/>
        <v>952.38</v>
      </c>
      <c r="CH163" s="50">
        <f t="shared" si="55"/>
        <v>88</v>
      </c>
      <c r="CI163" s="2">
        <f>ROUND(BJ163*0.53,0.5)</f>
        <v>106</v>
      </c>
      <c r="CJ163" s="2">
        <f t="shared" si="45"/>
        <v>649.5</v>
      </c>
      <c r="CK163" s="2" t="s">
        <v>136</v>
      </c>
      <c r="CL163" s="2" t="s">
        <v>136</v>
      </c>
      <c r="CM163" s="2">
        <f t="shared" si="48"/>
        <v>22000</v>
      </c>
      <c r="CN163" s="2" t="s">
        <v>136</v>
      </c>
      <c r="CO163" s="2">
        <f t="shared" ref="CO163:CO226" si="56">ROUND(BP163*0.55,2)</f>
        <v>148.5</v>
      </c>
      <c r="CP163" s="2">
        <f t="shared" ref="CP163:CP226" si="57">ROUND(BQ163*0.66,2)</f>
        <v>198</v>
      </c>
    </row>
    <row r="164" spans="2:94" ht="16">
      <c r="B164" s="2" t="s">
        <v>117</v>
      </c>
      <c r="C164" s="2" t="s">
        <v>118</v>
      </c>
      <c r="D164" s="2">
        <v>1.2</v>
      </c>
      <c r="E164" s="20" t="s">
        <v>318</v>
      </c>
      <c r="F164" s="20" t="s">
        <v>329</v>
      </c>
      <c r="G164" s="20" t="s">
        <v>158</v>
      </c>
      <c r="H164" s="20" t="s">
        <v>763</v>
      </c>
      <c r="I164" s="20" t="s">
        <v>768</v>
      </c>
      <c r="J164" s="20" t="s">
        <v>769</v>
      </c>
      <c r="K164" s="20" t="s">
        <v>318</v>
      </c>
      <c r="L164" s="20" t="s">
        <v>318</v>
      </c>
      <c r="M164" s="20" t="s">
        <v>127</v>
      </c>
      <c r="N164" s="20"/>
      <c r="O164" s="20" t="s">
        <v>380</v>
      </c>
      <c r="P164" s="20" t="s">
        <v>162</v>
      </c>
      <c r="Q164" s="21">
        <v>46100</v>
      </c>
      <c r="R164" s="21">
        <v>46100</v>
      </c>
      <c r="S164" s="21">
        <v>46203</v>
      </c>
      <c r="T164" s="46">
        <v>160</v>
      </c>
      <c r="U164" s="20" t="s">
        <v>318</v>
      </c>
      <c r="V164" s="20" t="s">
        <v>134</v>
      </c>
      <c r="W164" s="20" t="s">
        <v>763</v>
      </c>
      <c r="X164" s="28">
        <v>147500</v>
      </c>
      <c r="Y164" s="28">
        <v>147500</v>
      </c>
      <c r="Z164" s="23">
        <v>0</v>
      </c>
      <c r="AA164" s="23">
        <v>0</v>
      </c>
      <c r="AB164" s="23">
        <v>0</v>
      </c>
      <c r="AC164" s="22">
        <v>26.35</v>
      </c>
      <c r="AD164" s="22">
        <v>170</v>
      </c>
      <c r="AE164" s="33">
        <v>0.84499999999999997</v>
      </c>
      <c r="AF164" s="20" t="s">
        <v>768</v>
      </c>
      <c r="AG164" s="20" t="s">
        <v>770</v>
      </c>
      <c r="AH164" s="20" t="s">
        <v>380</v>
      </c>
      <c r="AI164" s="20" t="s">
        <v>333</v>
      </c>
      <c r="AJ164" s="20" t="s">
        <v>158</v>
      </c>
      <c r="AK164" s="20" t="s">
        <v>127</v>
      </c>
      <c r="AL164" s="20" t="s">
        <v>162</v>
      </c>
      <c r="AM164" s="20" t="s">
        <v>133</v>
      </c>
      <c r="AN164" s="20" t="s">
        <v>771</v>
      </c>
      <c r="AO164" s="20" t="s">
        <v>769</v>
      </c>
      <c r="AP164" s="20" t="s">
        <v>134</v>
      </c>
      <c r="AQ164" s="25" t="s">
        <v>134</v>
      </c>
      <c r="AR164" s="20" t="s">
        <v>117</v>
      </c>
      <c r="AS164" s="25" t="b">
        <v>0</v>
      </c>
      <c r="AT164" s="25" t="b">
        <v>1</v>
      </c>
      <c r="AU164" s="24">
        <v>0.25</v>
      </c>
      <c r="AV164" s="29">
        <v>36875</v>
      </c>
      <c r="AW164" s="20" t="s">
        <v>150</v>
      </c>
      <c r="AX164" s="20" t="s">
        <v>404</v>
      </c>
      <c r="AY164" s="20" t="s">
        <v>405</v>
      </c>
      <c r="BC164" s="2">
        <v>220</v>
      </c>
      <c r="BD164" s="2">
        <v>170</v>
      </c>
      <c r="BE164" s="2">
        <v>150</v>
      </c>
      <c r="BF164" s="2">
        <v>1999</v>
      </c>
      <c r="BG164" s="2">
        <v>1400</v>
      </c>
      <c r="BH164" s="2">
        <v>2000</v>
      </c>
      <c r="BI164" s="43">
        <v>160</v>
      </c>
      <c r="BJ164" s="2">
        <v>200</v>
      </c>
      <c r="BK164" s="2">
        <v>1299</v>
      </c>
      <c r="BL164" s="2">
        <v>1390</v>
      </c>
      <c r="BM164" s="2">
        <v>1490</v>
      </c>
      <c r="BN164" s="2">
        <v>24200</v>
      </c>
      <c r="BO164" s="2">
        <v>219000</v>
      </c>
      <c r="BP164" s="2">
        <v>270</v>
      </c>
      <c r="BQ164" s="2">
        <v>300</v>
      </c>
      <c r="CB164" s="2">
        <f t="shared" si="49"/>
        <v>104.76</v>
      </c>
      <c r="CC164" s="2">
        <f t="shared" si="50"/>
        <v>80.95</v>
      </c>
      <c r="CD164" s="2">
        <f t="shared" si="51"/>
        <v>71.430000000000007</v>
      </c>
      <c r="CE164" s="2">
        <f t="shared" si="52"/>
        <v>951.9</v>
      </c>
      <c r="CF164" s="2">
        <f t="shared" si="53"/>
        <v>666.67</v>
      </c>
      <c r="CG164" s="2">
        <f t="shared" si="54"/>
        <v>952.38</v>
      </c>
      <c r="CH164" s="50">
        <f t="shared" si="55"/>
        <v>88</v>
      </c>
      <c r="CI164" s="2">
        <f>ROUND(BJ164*0.53,0.5)</f>
        <v>106</v>
      </c>
      <c r="CJ164" s="2">
        <f t="shared" si="45"/>
        <v>649.5</v>
      </c>
      <c r="CK164" s="2" t="s">
        <v>136</v>
      </c>
      <c r="CL164" s="2" t="s">
        <v>136</v>
      </c>
      <c r="CM164" s="2">
        <f t="shared" si="48"/>
        <v>22000</v>
      </c>
      <c r="CN164" s="2" t="s">
        <v>136</v>
      </c>
      <c r="CO164" s="2">
        <f t="shared" si="56"/>
        <v>148.5</v>
      </c>
      <c r="CP164" s="2">
        <f t="shared" si="57"/>
        <v>198</v>
      </c>
    </row>
    <row r="165" spans="2:94" ht="16">
      <c r="B165" s="2" t="s">
        <v>117</v>
      </c>
      <c r="C165" s="2" t="s">
        <v>355</v>
      </c>
      <c r="D165" s="2">
        <v>4.0999999999999996</v>
      </c>
      <c r="E165" s="36" t="s">
        <v>318</v>
      </c>
      <c r="F165" s="36" t="s">
        <v>319</v>
      </c>
      <c r="G165" s="36" t="s">
        <v>158</v>
      </c>
      <c r="H165" s="36" t="s">
        <v>763</v>
      </c>
      <c r="I165" s="36" t="s">
        <v>772</v>
      </c>
      <c r="J165" s="36" t="s">
        <v>773</v>
      </c>
      <c r="K165" s="20" t="s">
        <v>318</v>
      </c>
      <c r="L165" s="20" t="s">
        <v>318</v>
      </c>
      <c r="M165" s="36" t="s">
        <v>357</v>
      </c>
      <c r="N165" s="36" t="s">
        <v>546</v>
      </c>
      <c r="O165" s="36" t="s">
        <v>133</v>
      </c>
      <c r="Q165" s="51">
        <v>46023</v>
      </c>
      <c r="T165" s="37">
        <v>160</v>
      </c>
      <c r="BC165" s="2">
        <v>220</v>
      </c>
      <c r="BD165" s="2">
        <v>170</v>
      </c>
      <c r="BE165" s="2">
        <v>150</v>
      </c>
      <c r="BF165" s="2">
        <v>1999</v>
      </c>
      <c r="BG165" s="2">
        <v>1400</v>
      </c>
      <c r="BH165" s="2">
        <v>2000</v>
      </c>
      <c r="BI165" s="43">
        <v>160</v>
      </c>
      <c r="BJ165" s="2">
        <v>200</v>
      </c>
      <c r="BK165" s="2">
        <v>1299</v>
      </c>
      <c r="BL165" s="2">
        <v>1390</v>
      </c>
      <c r="BM165" s="2">
        <v>1490</v>
      </c>
      <c r="BN165" s="2">
        <v>24200</v>
      </c>
      <c r="BO165" s="2">
        <v>219000</v>
      </c>
      <c r="BP165" s="2">
        <v>270</v>
      </c>
      <c r="BQ165" s="2">
        <v>300</v>
      </c>
      <c r="CB165" s="2">
        <f t="shared" si="49"/>
        <v>104.76</v>
      </c>
      <c r="CC165" s="2">
        <f t="shared" si="50"/>
        <v>80.95</v>
      </c>
      <c r="CD165" s="2">
        <f t="shared" si="51"/>
        <v>71.430000000000007</v>
      </c>
      <c r="CE165" s="2">
        <f t="shared" si="52"/>
        <v>951.9</v>
      </c>
      <c r="CF165" s="2">
        <f t="shared" si="53"/>
        <v>666.67</v>
      </c>
      <c r="CG165" s="2">
        <f t="shared" si="54"/>
        <v>952.38</v>
      </c>
      <c r="CH165" s="57">
        <f t="shared" si="55"/>
        <v>88</v>
      </c>
      <c r="CI165" s="2">
        <f t="shared" ref="CI165:CI177" si="58">ROUND(BJ165*0.5,0.5)</f>
        <v>100</v>
      </c>
      <c r="CJ165" s="2">
        <f t="shared" si="45"/>
        <v>649.5</v>
      </c>
      <c r="CM165" s="2">
        <f t="shared" si="48"/>
        <v>22000</v>
      </c>
      <c r="CO165" s="2">
        <f t="shared" si="56"/>
        <v>148.5</v>
      </c>
      <c r="CP165" s="2">
        <f t="shared" si="57"/>
        <v>198</v>
      </c>
    </row>
    <row r="166" spans="2:94" ht="16">
      <c r="B166" s="2" t="s">
        <v>117</v>
      </c>
      <c r="C166" s="2" t="s">
        <v>355</v>
      </c>
      <c r="D166" s="2">
        <v>4.0999999999999996</v>
      </c>
      <c r="E166" s="36" t="s">
        <v>318</v>
      </c>
      <c r="F166" s="36" t="s">
        <v>329</v>
      </c>
      <c r="G166" s="36" t="s">
        <v>158</v>
      </c>
      <c r="H166" s="36" t="s">
        <v>763</v>
      </c>
      <c r="I166" s="36" t="s">
        <v>774</v>
      </c>
      <c r="J166" s="36" t="s">
        <v>775</v>
      </c>
      <c r="K166" s="20" t="s">
        <v>318</v>
      </c>
      <c r="L166" s="20" t="s">
        <v>318</v>
      </c>
      <c r="M166" s="36" t="s">
        <v>357</v>
      </c>
      <c r="N166" s="36" t="s">
        <v>546</v>
      </c>
      <c r="O166" s="36" t="s">
        <v>133</v>
      </c>
      <c r="Q166" s="51">
        <v>46023</v>
      </c>
      <c r="T166" s="37">
        <v>160</v>
      </c>
      <c r="BC166" s="2">
        <v>220</v>
      </c>
      <c r="BD166" s="2">
        <v>170</v>
      </c>
      <c r="BE166" s="2">
        <v>150</v>
      </c>
      <c r="BF166" s="2">
        <v>1999</v>
      </c>
      <c r="BG166" s="2">
        <v>1400</v>
      </c>
      <c r="BH166" s="2">
        <v>2000</v>
      </c>
      <c r="BI166" s="43">
        <v>160</v>
      </c>
      <c r="BJ166" s="2">
        <v>200</v>
      </c>
      <c r="BK166" s="2">
        <v>1299</v>
      </c>
      <c r="BL166" s="2">
        <v>1390</v>
      </c>
      <c r="BM166" s="2">
        <v>1490</v>
      </c>
      <c r="BN166" s="2">
        <v>24200</v>
      </c>
      <c r="BO166" s="2">
        <v>219000</v>
      </c>
      <c r="BP166" s="2">
        <v>270</v>
      </c>
      <c r="BQ166" s="2">
        <v>300</v>
      </c>
      <c r="CB166" s="2">
        <f t="shared" si="49"/>
        <v>104.76</v>
      </c>
      <c r="CC166" s="2">
        <f t="shared" si="50"/>
        <v>80.95</v>
      </c>
      <c r="CD166" s="2">
        <f t="shared" si="51"/>
        <v>71.430000000000007</v>
      </c>
      <c r="CE166" s="2">
        <f t="shared" si="52"/>
        <v>951.9</v>
      </c>
      <c r="CF166" s="2">
        <f t="shared" si="53"/>
        <v>666.67</v>
      </c>
      <c r="CG166" s="2">
        <f t="shared" si="54"/>
        <v>952.38</v>
      </c>
      <c r="CH166" s="57">
        <f t="shared" si="55"/>
        <v>88</v>
      </c>
      <c r="CI166" s="2">
        <f t="shared" si="58"/>
        <v>100</v>
      </c>
      <c r="CJ166" s="2">
        <f t="shared" si="45"/>
        <v>649.5</v>
      </c>
      <c r="CM166" s="2">
        <f t="shared" si="48"/>
        <v>22000</v>
      </c>
      <c r="CO166" s="2">
        <f t="shared" si="56"/>
        <v>148.5</v>
      </c>
      <c r="CP166" s="2">
        <f t="shared" si="57"/>
        <v>198</v>
      </c>
    </row>
    <row r="167" spans="2:94" ht="16">
      <c r="B167" s="2" t="s">
        <v>117</v>
      </c>
      <c r="C167" s="2" t="s">
        <v>355</v>
      </c>
      <c r="D167" s="2">
        <v>4.0999999999999996</v>
      </c>
      <c r="E167" s="36" t="s">
        <v>318</v>
      </c>
      <c r="F167" s="36" t="s">
        <v>329</v>
      </c>
      <c r="G167" s="36" t="s">
        <v>158</v>
      </c>
      <c r="H167" s="36" t="s">
        <v>763</v>
      </c>
      <c r="I167" s="36" t="s">
        <v>776</v>
      </c>
      <c r="J167" s="36" t="s">
        <v>777</v>
      </c>
      <c r="K167" s="20" t="s">
        <v>318</v>
      </c>
      <c r="L167" s="20" t="s">
        <v>318</v>
      </c>
      <c r="M167" s="36" t="s">
        <v>357</v>
      </c>
      <c r="N167" s="36" t="s">
        <v>778</v>
      </c>
      <c r="O167" s="36" t="s">
        <v>133</v>
      </c>
      <c r="Q167" s="51">
        <v>46023</v>
      </c>
      <c r="T167" s="37">
        <v>160</v>
      </c>
      <c r="BC167" s="2">
        <v>220</v>
      </c>
      <c r="BD167" s="2">
        <v>170</v>
      </c>
      <c r="BE167" s="2">
        <v>150</v>
      </c>
      <c r="BF167" s="2">
        <v>1999</v>
      </c>
      <c r="BG167" s="2">
        <v>1400</v>
      </c>
      <c r="BH167" s="2">
        <v>2000</v>
      </c>
      <c r="BI167" s="43">
        <v>160</v>
      </c>
      <c r="BJ167" s="2">
        <v>200</v>
      </c>
      <c r="BK167" s="2">
        <v>1299</v>
      </c>
      <c r="BL167" s="2">
        <v>1390</v>
      </c>
      <c r="BM167" s="2">
        <v>1490</v>
      </c>
      <c r="BN167" s="2">
        <v>24200</v>
      </c>
      <c r="BO167" s="2">
        <v>219000</v>
      </c>
      <c r="BP167" s="2">
        <v>270</v>
      </c>
      <c r="BQ167" s="2">
        <v>300</v>
      </c>
      <c r="CB167" s="2">
        <f t="shared" si="49"/>
        <v>104.76</v>
      </c>
      <c r="CC167" s="2">
        <f t="shared" si="50"/>
        <v>80.95</v>
      </c>
      <c r="CD167" s="2">
        <f t="shared" si="51"/>
        <v>71.430000000000007</v>
      </c>
      <c r="CE167" s="2">
        <f t="shared" si="52"/>
        <v>951.9</v>
      </c>
      <c r="CF167" s="2">
        <f t="shared" si="53"/>
        <v>666.67</v>
      </c>
      <c r="CG167" s="2">
        <f t="shared" si="54"/>
        <v>952.38</v>
      </c>
      <c r="CH167" s="57">
        <f t="shared" si="55"/>
        <v>88</v>
      </c>
      <c r="CI167" s="2">
        <f t="shared" si="58"/>
        <v>100</v>
      </c>
      <c r="CJ167" s="2">
        <f t="shared" si="45"/>
        <v>649.5</v>
      </c>
      <c r="CM167" s="2">
        <f t="shared" si="48"/>
        <v>22000</v>
      </c>
      <c r="CO167" s="2">
        <f t="shared" si="56"/>
        <v>148.5</v>
      </c>
      <c r="CP167" s="2">
        <f t="shared" si="57"/>
        <v>198</v>
      </c>
    </row>
    <row r="168" spans="2:94" ht="16">
      <c r="B168" s="2" t="s">
        <v>117</v>
      </c>
      <c r="C168" s="2" t="s">
        <v>118</v>
      </c>
      <c r="D168" s="2">
        <v>1.4</v>
      </c>
      <c r="E168" s="20" t="s">
        <v>318</v>
      </c>
      <c r="F168" s="20" t="s">
        <v>319</v>
      </c>
      <c r="G168" s="20" t="s">
        <v>142</v>
      </c>
      <c r="H168" s="20" t="s">
        <v>779</v>
      </c>
      <c r="I168" s="20" t="s">
        <v>780</v>
      </c>
      <c r="J168" s="20" t="s">
        <v>781</v>
      </c>
      <c r="K168" s="20" t="s">
        <v>318</v>
      </c>
      <c r="L168" s="20" t="s">
        <v>318</v>
      </c>
      <c r="M168" s="20" t="s">
        <v>127</v>
      </c>
      <c r="N168" s="20"/>
      <c r="O168" s="20" t="s">
        <v>128</v>
      </c>
      <c r="P168" s="20" t="s">
        <v>146</v>
      </c>
      <c r="Q168" s="21">
        <v>46028</v>
      </c>
      <c r="R168" s="21">
        <v>46028</v>
      </c>
      <c r="S168" s="21">
        <v>46203</v>
      </c>
      <c r="T168" s="22">
        <v>160</v>
      </c>
      <c r="U168" s="20" t="s">
        <v>318</v>
      </c>
      <c r="V168" s="20" t="s">
        <v>134</v>
      </c>
      <c r="W168" s="20" t="s">
        <v>782</v>
      </c>
      <c r="X168" s="28">
        <v>43200</v>
      </c>
      <c r="Y168" s="23">
        <v>0</v>
      </c>
      <c r="Z168" s="23">
        <v>0</v>
      </c>
      <c r="AA168" s="23">
        <v>0</v>
      </c>
      <c r="AB168" s="28">
        <v>43200</v>
      </c>
      <c r="AC168" s="22">
        <v>26</v>
      </c>
      <c r="AD168" s="22">
        <v>160</v>
      </c>
      <c r="AE168" s="31">
        <v>0.83750000000000002</v>
      </c>
      <c r="AF168" s="20" t="s">
        <v>780</v>
      </c>
      <c r="AG168" s="20" t="s">
        <v>783</v>
      </c>
      <c r="AH168" s="20" t="s">
        <v>128</v>
      </c>
      <c r="AI168" s="20" t="s">
        <v>327</v>
      </c>
      <c r="AJ168" s="20" t="s">
        <v>142</v>
      </c>
      <c r="AK168" s="20" t="s">
        <v>127</v>
      </c>
      <c r="AL168" s="20" t="s">
        <v>146</v>
      </c>
      <c r="AM168" s="20" t="s">
        <v>128</v>
      </c>
      <c r="AN168" s="20" t="s">
        <v>134</v>
      </c>
      <c r="AO168" s="20" t="s">
        <v>781</v>
      </c>
      <c r="AP168" s="20" t="s">
        <v>134</v>
      </c>
      <c r="AQ168" s="25" t="s">
        <v>134</v>
      </c>
      <c r="AR168" s="20" t="s">
        <v>170</v>
      </c>
      <c r="AS168" s="25" t="b">
        <v>0</v>
      </c>
      <c r="AT168" s="25" t="b">
        <v>1</v>
      </c>
      <c r="AU168" s="24">
        <v>0.6</v>
      </c>
      <c r="AV168" s="29">
        <v>25920</v>
      </c>
      <c r="AW168" s="20" t="s">
        <v>196</v>
      </c>
      <c r="AX168" s="20" t="s">
        <v>784</v>
      </c>
      <c r="AY168" s="20" t="s">
        <v>127</v>
      </c>
      <c r="BC168" s="2">
        <v>220</v>
      </c>
      <c r="BD168" s="2">
        <v>170</v>
      </c>
      <c r="BE168" s="2">
        <v>150</v>
      </c>
      <c r="BF168" s="2">
        <v>1999</v>
      </c>
      <c r="BG168" s="2">
        <v>1400</v>
      </c>
      <c r="BH168" s="2">
        <v>2000</v>
      </c>
      <c r="BI168" s="43">
        <v>160</v>
      </c>
      <c r="BJ168" s="2">
        <v>200</v>
      </c>
      <c r="BK168" s="2">
        <v>1199</v>
      </c>
      <c r="BL168" s="2">
        <v>1290</v>
      </c>
      <c r="BM168" s="2">
        <v>1390</v>
      </c>
      <c r="BN168" s="2">
        <v>22000</v>
      </c>
      <c r="BO168" s="2">
        <v>199000</v>
      </c>
      <c r="BP168" s="2">
        <v>260</v>
      </c>
      <c r="BQ168" s="2">
        <v>290</v>
      </c>
      <c r="CB168" s="2">
        <f t="shared" si="49"/>
        <v>104.76</v>
      </c>
      <c r="CC168" s="2">
        <f t="shared" si="50"/>
        <v>80.95</v>
      </c>
      <c r="CD168" s="2">
        <f t="shared" si="51"/>
        <v>71.430000000000007</v>
      </c>
      <c r="CE168" s="2">
        <f t="shared" si="52"/>
        <v>951.9</v>
      </c>
      <c r="CF168" s="2">
        <f t="shared" si="53"/>
        <v>666.67</v>
      </c>
      <c r="CG168" s="2">
        <f t="shared" si="54"/>
        <v>952.38</v>
      </c>
      <c r="CH168" s="50">
        <f t="shared" si="55"/>
        <v>88</v>
      </c>
      <c r="CI168" s="2">
        <f t="shared" si="58"/>
        <v>100</v>
      </c>
      <c r="CJ168" s="2">
        <f t="shared" si="45"/>
        <v>599.5</v>
      </c>
      <c r="CK168" s="2" t="s">
        <v>136</v>
      </c>
      <c r="CL168" s="2" t="s">
        <v>136</v>
      </c>
      <c r="CM168" s="2">
        <f t="shared" si="48"/>
        <v>20000</v>
      </c>
      <c r="CN168" s="2" t="s">
        <v>136</v>
      </c>
      <c r="CO168" s="2">
        <f t="shared" si="56"/>
        <v>143</v>
      </c>
      <c r="CP168" s="2">
        <f t="shared" si="57"/>
        <v>191.4</v>
      </c>
    </row>
    <row r="169" spans="2:94" ht="16">
      <c r="B169" s="2" t="s">
        <v>117</v>
      </c>
      <c r="C169" s="2" t="s">
        <v>118</v>
      </c>
      <c r="D169" s="2">
        <v>1.4</v>
      </c>
      <c r="E169" s="20" t="s">
        <v>318</v>
      </c>
      <c r="F169" s="20" t="s">
        <v>329</v>
      </c>
      <c r="G169" s="20" t="s">
        <v>142</v>
      </c>
      <c r="H169" s="20" t="s">
        <v>779</v>
      </c>
      <c r="I169" s="20" t="s">
        <v>785</v>
      </c>
      <c r="J169" s="20" t="s">
        <v>786</v>
      </c>
      <c r="K169" s="20" t="s">
        <v>318</v>
      </c>
      <c r="L169" s="20" t="s">
        <v>318</v>
      </c>
      <c r="M169" s="20" t="s">
        <v>127</v>
      </c>
      <c r="N169" s="20"/>
      <c r="O169" s="20" t="s">
        <v>128</v>
      </c>
      <c r="P169" s="20" t="s">
        <v>146</v>
      </c>
      <c r="Q169" s="21">
        <v>46028</v>
      </c>
      <c r="R169" s="21">
        <v>46028</v>
      </c>
      <c r="S169" s="21">
        <v>46203</v>
      </c>
      <c r="T169" s="22">
        <v>160</v>
      </c>
      <c r="U169" s="20" t="s">
        <v>318</v>
      </c>
      <c r="V169" s="20" t="s">
        <v>134</v>
      </c>
      <c r="W169" s="20" t="s">
        <v>782</v>
      </c>
      <c r="X169" s="28">
        <v>28800</v>
      </c>
      <c r="Y169" s="23">
        <v>0</v>
      </c>
      <c r="Z169" s="23">
        <v>0</v>
      </c>
      <c r="AA169" s="23">
        <v>0</v>
      </c>
      <c r="AB169" s="28">
        <v>28800</v>
      </c>
      <c r="AC169" s="22">
        <v>26</v>
      </c>
      <c r="AD169" s="22">
        <v>160</v>
      </c>
      <c r="AE169" s="31">
        <v>0.83750000000000002</v>
      </c>
      <c r="AF169" s="20" t="s">
        <v>785</v>
      </c>
      <c r="AG169" s="20" t="s">
        <v>787</v>
      </c>
      <c r="AH169" s="20" t="s">
        <v>128</v>
      </c>
      <c r="AI169" s="20" t="s">
        <v>333</v>
      </c>
      <c r="AJ169" s="20" t="s">
        <v>142</v>
      </c>
      <c r="AK169" s="20" t="s">
        <v>127</v>
      </c>
      <c r="AL169" s="20" t="s">
        <v>146</v>
      </c>
      <c r="AM169" s="20" t="s">
        <v>128</v>
      </c>
      <c r="AN169" s="20" t="s">
        <v>134</v>
      </c>
      <c r="AO169" s="20" t="s">
        <v>786</v>
      </c>
      <c r="AP169" s="20" t="s">
        <v>134</v>
      </c>
      <c r="AQ169" s="25" t="s">
        <v>134</v>
      </c>
      <c r="AR169" s="20" t="s">
        <v>157</v>
      </c>
      <c r="AS169" s="25" t="b">
        <v>0</v>
      </c>
      <c r="AT169" s="25" t="b">
        <v>1</v>
      </c>
      <c r="AU169" s="24">
        <v>0.61</v>
      </c>
      <c r="AV169" s="29">
        <v>17568</v>
      </c>
      <c r="AW169" s="20" t="s">
        <v>135</v>
      </c>
      <c r="AX169" s="20" t="s">
        <v>784</v>
      </c>
      <c r="AY169" s="20" t="s">
        <v>127</v>
      </c>
      <c r="BC169" s="2">
        <v>220</v>
      </c>
      <c r="BD169" s="2">
        <v>170</v>
      </c>
      <c r="BE169" s="2">
        <v>150</v>
      </c>
      <c r="BF169" s="2">
        <v>1999</v>
      </c>
      <c r="BG169" s="2">
        <v>1400</v>
      </c>
      <c r="BH169" s="2">
        <v>2000</v>
      </c>
      <c r="BI169" s="43">
        <v>160</v>
      </c>
      <c r="BJ169" s="2">
        <v>200</v>
      </c>
      <c r="BK169" s="2">
        <v>1199</v>
      </c>
      <c r="BL169" s="2">
        <v>1290</v>
      </c>
      <c r="BM169" s="2">
        <v>1390</v>
      </c>
      <c r="BN169" s="2">
        <v>22000</v>
      </c>
      <c r="BO169" s="2">
        <v>199000</v>
      </c>
      <c r="BP169" s="2">
        <v>260</v>
      </c>
      <c r="BQ169" s="2">
        <v>290</v>
      </c>
      <c r="CB169" s="2">
        <f t="shared" si="49"/>
        <v>104.76</v>
      </c>
      <c r="CC169" s="2">
        <f t="shared" si="50"/>
        <v>80.95</v>
      </c>
      <c r="CD169" s="2">
        <f t="shared" si="51"/>
        <v>71.430000000000007</v>
      </c>
      <c r="CE169" s="2">
        <f t="shared" si="52"/>
        <v>951.9</v>
      </c>
      <c r="CF169" s="2">
        <f t="shared" si="53"/>
        <v>666.67</v>
      </c>
      <c r="CG169" s="2">
        <f t="shared" si="54"/>
        <v>952.38</v>
      </c>
      <c r="CH169" s="50">
        <f t="shared" si="55"/>
        <v>88</v>
      </c>
      <c r="CI169" s="2">
        <f t="shared" si="58"/>
        <v>100</v>
      </c>
      <c r="CJ169" s="2">
        <f t="shared" si="45"/>
        <v>599.5</v>
      </c>
      <c r="CK169" s="2" t="s">
        <v>136</v>
      </c>
      <c r="CL169" s="2" t="s">
        <v>136</v>
      </c>
      <c r="CM169" s="2">
        <f t="shared" si="48"/>
        <v>20000</v>
      </c>
      <c r="CN169" s="2" t="s">
        <v>136</v>
      </c>
      <c r="CO169" s="2">
        <f t="shared" si="56"/>
        <v>143</v>
      </c>
      <c r="CP169" s="2">
        <f t="shared" si="57"/>
        <v>191.4</v>
      </c>
    </row>
    <row r="170" spans="2:94" ht="16">
      <c r="B170" s="2" t="s">
        <v>117</v>
      </c>
      <c r="C170" s="2" t="s">
        <v>118</v>
      </c>
      <c r="D170" s="2">
        <v>1.4</v>
      </c>
      <c r="E170" s="20" t="s">
        <v>318</v>
      </c>
      <c r="F170" s="20" t="s">
        <v>319</v>
      </c>
      <c r="G170" s="20" t="s">
        <v>142</v>
      </c>
      <c r="H170" s="20" t="s">
        <v>788</v>
      </c>
      <c r="I170" s="20" t="s">
        <v>789</v>
      </c>
      <c r="J170" s="20" t="s">
        <v>790</v>
      </c>
      <c r="K170" s="20" t="s">
        <v>318</v>
      </c>
      <c r="L170" s="20" t="s">
        <v>318</v>
      </c>
      <c r="M170" s="20" t="s">
        <v>127</v>
      </c>
      <c r="N170" s="20"/>
      <c r="O170" s="20" t="s">
        <v>128</v>
      </c>
      <c r="P170" s="20" t="s">
        <v>146</v>
      </c>
      <c r="Q170" s="21">
        <v>46056</v>
      </c>
      <c r="R170" s="21">
        <v>46056</v>
      </c>
      <c r="S170" s="21">
        <v>46203</v>
      </c>
      <c r="T170" s="22">
        <v>160</v>
      </c>
      <c r="U170" s="20" t="s">
        <v>318</v>
      </c>
      <c r="V170" s="20" t="s">
        <v>134</v>
      </c>
      <c r="W170" s="20" t="s">
        <v>791</v>
      </c>
      <c r="X170" s="28">
        <v>10200</v>
      </c>
      <c r="Y170" s="23">
        <v>0</v>
      </c>
      <c r="Z170" s="23">
        <v>0</v>
      </c>
      <c r="AA170" s="23">
        <v>0</v>
      </c>
      <c r="AB170" s="28">
        <v>10200</v>
      </c>
      <c r="AC170" s="22">
        <v>26</v>
      </c>
      <c r="AD170" s="22">
        <v>160</v>
      </c>
      <c r="AE170" s="31">
        <v>0.83750000000000002</v>
      </c>
      <c r="AF170" s="20" t="s">
        <v>789</v>
      </c>
      <c r="AG170" s="20" t="s">
        <v>792</v>
      </c>
      <c r="AH170" s="20" t="s">
        <v>128</v>
      </c>
      <c r="AI170" s="20" t="s">
        <v>327</v>
      </c>
      <c r="AJ170" s="20" t="s">
        <v>142</v>
      </c>
      <c r="AK170" s="20" t="s">
        <v>127</v>
      </c>
      <c r="AL170" s="20" t="s">
        <v>146</v>
      </c>
      <c r="AM170" s="20" t="s">
        <v>133</v>
      </c>
      <c r="AN170" s="20" t="s">
        <v>134</v>
      </c>
      <c r="AO170" s="20" t="s">
        <v>790</v>
      </c>
      <c r="AP170" s="20" t="s">
        <v>134</v>
      </c>
      <c r="AQ170" s="25" t="s">
        <v>134</v>
      </c>
      <c r="AR170" s="20" t="s">
        <v>117</v>
      </c>
      <c r="AS170" s="25" t="b">
        <v>1</v>
      </c>
      <c r="AT170" s="25" t="b">
        <v>1</v>
      </c>
      <c r="AU170" s="24">
        <v>1</v>
      </c>
      <c r="AV170" s="29">
        <v>10200</v>
      </c>
      <c r="AW170" s="20" t="s">
        <v>150</v>
      </c>
      <c r="AX170" s="20" t="s">
        <v>784</v>
      </c>
      <c r="AY170" s="20" t="s">
        <v>341</v>
      </c>
      <c r="BC170" s="2">
        <v>220</v>
      </c>
      <c r="BD170" s="2">
        <v>170</v>
      </c>
      <c r="BE170" s="2">
        <v>150</v>
      </c>
      <c r="BF170" s="2">
        <v>1999</v>
      </c>
      <c r="BG170" s="2">
        <v>1400</v>
      </c>
      <c r="BH170" s="2">
        <v>2000</v>
      </c>
      <c r="BI170" s="43">
        <v>160</v>
      </c>
      <c r="BJ170" s="2">
        <v>200</v>
      </c>
      <c r="BK170" s="2">
        <v>1199</v>
      </c>
      <c r="BL170" s="2">
        <v>1290</v>
      </c>
      <c r="BM170" s="2">
        <v>1390</v>
      </c>
      <c r="BN170" s="2">
        <v>22000</v>
      </c>
      <c r="BO170" s="2">
        <v>199000</v>
      </c>
      <c r="BP170" s="2">
        <v>260</v>
      </c>
      <c r="BQ170" s="2">
        <v>290</v>
      </c>
      <c r="CB170" s="2">
        <f t="shared" si="49"/>
        <v>104.76</v>
      </c>
      <c r="CC170" s="2">
        <f t="shared" si="50"/>
        <v>80.95</v>
      </c>
      <c r="CD170" s="2">
        <f t="shared" si="51"/>
        <v>71.430000000000007</v>
      </c>
      <c r="CE170" s="2">
        <f t="shared" si="52"/>
        <v>951.9</v>
      </c>
      <c r="CF170" s="2">
        <f t="shared" si="53"/>
        <v>666.67</v>
      </c>
      <c r="CG170" s="2">
        <f t="shared" si="54"/>
        <v>952.38</v>
      </c>
      <c r="CH170" s="50">
        <f t="shared" si="55"/>
        <v>88</v>
      </c>
      <c r="CI170" s="2">
        <f t="shared" si="58"/>
        <v>100</v>
      </c>
      <c r="CJ170" s="2">
        <f t="shared" si="45"/>
        <v>599.5</v>
      </c>
      <c r="CK170" s="2" t="s">
        <v>136</v>
      </c>
      <c r="CL170" s="2" t="s">
        <v>136</v>
      </c>
      <c r="CM170" s="2">
        <f t="shared" si="48"/>
        <v>20000</v>
      </c>
      <c r="CN170" s="2" t="s">
        <v>136</v>
      </c>
      <c r="CO170" s="2">
        <f t="shared" si="56"/>
        <v>143</v>
      </c>
      <c r="CP170" s="2">
        <f t="shared" si="57"/>
        <v>191.4</v>
      </c>
    </row>
    <row r="171" spans="2:94" ht="16">
      <c r="B171" s="2" t="s">
        <v>117</v>
      </c>
      <c r="C171" s="2" t="s">
        <v>118</v>
      </c>
      <c r="D171" s="2">
        <v>1.4</v>
      </c>
      <c r="E171" s="20" t="s">
        <v>318</v>
      </c>
      <c r="F171" s="20" t="s">
        <v>329</v>
      </c>
      <c r="G171" s="20" t="s">
        <v>142</v>
      </c>
      <c r="H171" s="20" t="s">
        <v>788</v>
      </c>
      <c r="I171" s="20" t="s">
        <v>793</v>
      </c>
      <c r="J171" s="20" t="s">
        <v>794</v>
      </c>
      <c r="K171" s="20" t="s">
        <v>318</v>
      </c>
      <c r="L171" s="20" t="s">
        <v>318</v>
      </c>
      <c r="M171" s="20" t="s">
        <v>127</v>
      </c>
      <c r="N171" s="20"/>
      <c r="O171" s="20" t="s">
        <v>128</v>
      </c>
      <c r="P171" s="20" t="s">
        <v>146</v>
      </c>
      <c r="Q171" s="21">
        <v>46056</v>
      </c>
      <c r="R171" s="21">
        <v>46056</v>
      </c>
      <c r="S171" s="21">
        <v>46203</v>
      </c>
      <c r="T171" s="22">
        <v>160</v>
      </c>
      <c r="U171" s="20" t="s">
        <v>318</v>
      </c>
      <c r="V171" s="20" t="s">
        <v>134</v>
      </c>
      <c r="W171" s="20" t="s">
        <v>791</v>
      </c>
      <c r="X171" s="28">
        <v>6800</v>
      </c>
      <c r="Y171" s="23">
        <v>0</v>
      </c>
      <c r="Z171" s="23">
        <v>0</v>
      </c>
      <c r="AA171" s="23">
        <v>0</v>
      </c>
      <c r="AB171" s="28">
        <v>6800</v>
      </c>
      <c r="AC171" s="22">
        <v>26</v>
      </c>
      <c r="AD171" s="22">
        <v>160</v>
      </c>
      <c r="AE171" s="31">
        <v>0.83750000000000002</v>
      </c>
      <c r="AF171" s="20" t="s">
        <v>793</v>
      </c>
      <c r="AG171" s="20" t="s">
        <v>795</v>
      </c>
      <c r="AH171" s="20" t="s">
        <v>128</v>
      </c>
      <c r="AI171" s="20" t="s">
        <v>333</v>
      </c>
      <c r="AJ171" s="20" t="s">
        <v>142</v>
      </c>
      <c r="AK171" s="20" t="s">
        <v>127</v>
      </c>
      <c r="AL171" s="20" t="s">
        <v>146</v>
      </c>
      <c r="AM171" s="20" t="s">
        <v>133</v>
      </c>
      <c r="AN171" s="20" t="s">
        <v>134</v>
      </c>
      <c r="AO171" s="20" t="s">
        <v>794</v>
      </c>
      <c r="AP171" s="20" t="s">
        <v>134</v>
      </c>
      <c r="AQ171" s="25" t="s">
        <v>134</v>
      </c>
      <c r="AR171" s="20" t="s">
        <v>117</v>
      </c>
      <c r="AS171" s="25" t="b">
        <v>1</v>
      </c>
      <c r="AT171" s="25" t="b">
        <v>1</v>
      </c>
      <c r="AU171" s="24">
        <v>1</v>
      </c>
      <c r="AV171" s="29">
        <v>6800</v>
      </c>
      <c r="AW171" s="20" t="s">
        <v>150</v>
      </c>
      <c r="AX171" s="20" t="s">
        <v>784</v>
      </c>
      <c r="AY171" s="20" t="s">
        <v>341</v>
      </c>
      <c r="BC171" s="2">
        <v>220</v>
      </c>
      <c r="BD171" s="2">
        <v>170</v>
      </c>
      <c r="BE171" s="2">
        <v>150</v>
      </c>
      <c r="BF171" s="2">
        <v>1999</v>
      </c>
      <c r="BG171" s="2">
        <v>1400</v>
      </c>
      <c r="BH171" s="2">
        <v>2000</v>
      </c>
      <c r="BI171" s="43">
        <v>160</v>
      </c>
      <c r="BJ171" s="2">
        <v>200</v>
      </c>
      <c r="BK171" s="2">
        <v>1199</v>
      </c>
      <c r="BL171" s="2">
        <v>1290</v>
      </c>
      <c r="BM171" s="2">
        <v>1390</v>
      </c>
      <c r="BN171" s="2">
        <v>22000</v>
      </c>
      <c r="BO171" s="2">
        <v>199000</v>
      </c>
      <c r="BP171" s="2">
        <v>260</v>
      </c>
      <c r="BQ171" s="2">
        <v>290</v>
      </c>
      <c r="CB171" s="2">
        <f t="shared" si="49"/>
        <v>104.76</v>
      </c>
      <c r="CC171" s="2">
        <f t="shared" si="50"/>
        <v>80.95</v>
      </c>
      <c r="CD171" s="2">
        <f t="shared" si="51"/>
        <v>71.430000000000007</v>
      </c>
      <c r="CE171" s="2">
        <f t="shared" si="52"/>
        <v>951.9</v>
      </c>
      <c r="CF171" s="2">
        <f t="shared" si="53"/>
        <v>666.67</v>
      </c>
      <c r="CG171" s="2">
        <f t="shared" si="54"/>
        <v>952.38</v>
      </c>
      <c r="CH171" s="50">
        <f t="shared" si="55"/>
        <v>88</v>
      </c>
      <c r="CI171" s="2">
        <f t="shared" si="58"/>
        <v>100</v>
      </c>
      <c r="CJ171" s="2">
        <f t="shared" si="45"/>
        <v>599.5</v>
      </c>
      <c r="CK171" s="2" t="s">
        <v>136</v>
      </c>
      <c r="CL171" s="2" t="s">
        <v>136</v>
      </c>
      <c r="CM171" s="2">
        <f t="shared" si="48"/>
        <v>20000</v>
      </c>
      <c r="CN171" s="2" t="s">
        <v>136</v>
      </c>
      <c r="CO171" s="2">
        <f t="shared" si="56"/>
        <v>143</v>
      </c>
      <c r="CP171" s="2">
        <f t="shared" si="57"/>
        <v>191.4</v>
      </c>
    </row>
    <row r="172" spans="2:94" ht="16">
      <c r="B172" s="2" t="s">
        <v>117</v>
      </c>
      <c r="C172" s="2" t="s">
        <v>118</v>
      </c>
      <c r="D172" s="2">
        <v>1.4</v>
      </c>
      <c r="E172" s="20" t="s">
        <v>318</v>
      </c>
      <c r="F172" s="20" t="s">
        <v>319</v>
      </c>
      <c r="G172" s="20" t="s">
        <v>142</v>
      </c>
      <c r="H172" s="20" t="s">
        <v>796</v>
      </c>
      <c r="I172" s="20" t="s">
        <v>797</v>
      </c>
      <c r="J172" s="20" t="s">
        <v>798</v>
      </c>
      <c r="K172" s="20" t="s">
        <v>318</v>
      </c>
      <c r="L172" s="20" t="s">
        <v>318</v>
      </c>
      <c r="M172" s="20" t="s">
        <v>127</v>
      </c>
      <c r="N172" s="20"/>
      <c r="O172" s="20" t="s">
        <v>128</v>
      </c>
      <c r="P172" s="20" t="s">
        <v>337</v>
      </c>
      <c r="Q172" s="21">
        <v>46023</v>
      </c>
      <c r="R172" s="21">
        <v>46023</v>
      </c>
      <c r="S172" s="21">
        <v>46387</v>
      </c>
      <c r="T172" s="22">
        <v>160</v>
      </c>
      <c r="U172" s="20" t="s">
        <v>318</v>
      </c>
      <c r="V172" s="20" t="s">
        <v>134</v>
      </c>
      <c r="W172" s="20" t="s">
        <v>799</v>
      </c>
      <c r="X172" s="28">
        <v>19200</v>
      </c>
      <c r="Y172" s="23">
        <v>0</v>
      </c>
      <c r="Z172" s="23">
        <v>0</v>
      </c>
      <c r="AA172" s="23">
        <v>0</v>
      </c>
      <c r="AB172" s="28">
        <v>19200</v>
      </c>
      <c r="AC172" s="22">
        <v>25.6</v>
      </c>
      <c r="AD172" s="22">
        <v>160</v>
      </c>
      <c r="AE172" s="24">
        <v>0.84</v>
      </c>
      <c r="AF172" s="20" t="s">
        <v>797</v>
      </c>
      <c r="AG172" s="20" t="s">
        <v>800</v>
      </c>
      <c r="AH172" s="20" t="s">
        <v>128</v>
      </c>
      <c r="AI172" s="20" t="s">
        <v>327</v>
      </c>
      <c r="AJ172" s="20" t="s">
        <v>142</v>
      </c>
      <c r="AK172" s="20" t="s">
        <v>127</v>
      </c>
      <c r="AL172" s="20" t="s">
        <v>337</v>
      </c>
      <c r="AM172" s="20" t="s">
        <v>128</v>
      </c>
      <c r="AN172" s="20" t="s">
        <v>134</v>
      </c>
      <c r="AO172" s="20" t="s">
        <v>798</v>
      </c>
      <c r="AP172" s="20" t="s">
        <v>134</v>
      </c>
      <c r="AQ172" s="25" t="s">
        <v>134</v>
      </c>
      <c r="AR172" s="20" t="s">
        <v>170</v>
      </c>
      <c r="AS172" s="25" t="b">
        <v>0</v>
      </c>
      <c r="AT172" s="25" t="b">
        <v>1</v>
      </c>
      <c r="AU172" s="24">
        <v>0.65</v>
      </c>
      <c r="AV172" s="29">
        <v>12480</v>
      </c>
      <c r="AW172" s="20" t="s">
        <v>196</v>
      </c>
      <c r="AX172" s="20" t="s">
        <v>340</v>
      </c>
      <c r="AY172" s="20" t="s">
        <v>127</v>
      </c>
      <c r="BC172" s="2">
        <v>220</v>
      </c>
      <c r="BD172" s="2">
        <v>170</v>
      </c>
      <c r="BE172" s="2">
        <v>150</v>
      </c>
      <c r="BF172" s="2">
        <v>1999</v>
      </c>
      <c r="BG172" s="2">
        <v>1400</v>
      </c>
      <c r="BH172" s="2">
        <v>2000</v>
      </c>
      <c r="BI172" s="43">
        <v>160</v>
      </c>
      <c r="BJ172" s="2">
        <v>200</v>
      </c>
      <c r="BK172" s="2">
        <v>1299</v>
      </c>
      <c r="BL172" s="2">
        <v>1290</v>
      </c>
      <c r="BM172" s="2">
        <v>1390</v>
      </c>
      <c r="BN172" s="2">
        <v>22000</v>
      </c>
      <c r="BO172" s="2">
        <v>199000</v>
      </c>
      <c r="BP172" s="2">
        <v>260</v>
      </c>
      <c r="BQ172" s="2">
        <v>290</v>
      </c>
      <c r="CB172" s="2">
        <f t="shared" si="49"/>
        <v>104.76</v>
      </c>
      <c r="CC172" s="2">
        <f t="shared" si="50"/>
        <v>80.95</v>
      </c>
      <c r="CD172" s="2">
        <f t="shared" si="51"/>
        <v>71.430000000000007</v>
      </c>
      <c r="CE172" s="2">
        <f t="shared" si="52"/>
        <v>951.9</v>
      </c>
      <c r="CF172" s="2">
        <f t="shared" si="53"/>
        <v>666.67</v>
      </c>
      <c r="CG172" s="2">
        <f t="shared" si="54"/>
        <v>952.38</v>
      </c>
      <c r="CH172" s="50">
        <f t="shared" si="55"/>
        <v>88</v>
      </c>
      <c r="CI172" s="2">
        <f t="shared" si="58"/>
        <v>100</v>
      </c>
      <c r="CJ172" s="2">
        <f t="shared" si="45"/>
        <v>649.5</v>
      </c>
      <c r="CK172" s="2" t="s">
        <v>136</v>
      </c>
      <c r="CL172" s="2" t="s">
        <v>136</v>
      </c>
      <c r="CM172" s="2">
        <f t="shared" si="48"/>
        <v>20000</v>
      </c>
      <c r="CN172" s="2" t="s">
        <v>136</v>
      </c>
      <c r="CO172" s="2">
        <f t="shared" si="56"/>
        <v>143</v>
      </c>
      <c r="CP172" s="2">
        <f t="shared" si="57"/>
        <v>191.4</v>
      </c>
    </row>
    <row r="173" spans="2:94" ht="16">
      <c r="B173" s="2" t="s">
        <v>117</v>
      </c>
      <c r="C173" s="2" t="s">
        <v>118</v>
      </c>
      <c r="D173" s="2">
        <v>1.4</v>
      </c>
      <c r="E173" s="20" t="s">
        <v>318</v>
      </c>
      <c r="F173" s="20" t="s">
        <v>329</v>
      </c>
      <c r="G173" s="20" t="s">
        <v>142</v>
      </c>
      <c r="H173" s="20" t="s">
        <v>796</v>
      </c>
      <c r="I173" s="20" t="s">
        <v>801</v>
      </c>
      <c r="J173" s="20" t="s">
        <v>802</v>
      </c>
      <c r="K173" s="20" t="s">
        <v>318</v>
      </c>
      <c r="L173" s="20" t="s">
        <v>318</v>
      </c>
      <c r="M173" s="20" t="s">
        <v>127</v>
      </c>
      <c r="N173" s="20"/>
      <c r="O173" s="20" t="s">
        <v>128</v>
      </c>
      <c r="P173" s="20" t="s">
        <v>337</v>
      </c>
      <c r="Q173" s="21">
        <v>46023</v>
      </c>
      <c r="R173" s="21">
        <v>46023</v>
      </c>
      <c r="S173" s="21">
        <v>46387</v>
      </c>
      <c r="T173" s="22">
        <v>160</v>
      </c>
      <c r="U173" s="20" t="s">
        <v>318</v>
      </c>
      <c r="V173" s="20" t="s">
        <v>134</v>
      </c>
      <c r="W173" s="20" t="s">
        <v>799</v>
      </c>
      <c r="X173" s="28">
        <v>12800</v>
      </c>
      <c r="Y173" s="23">
        <v>0</v>
      </c>
      <c r="Z173" s="23">
        <v>0</v>
      </c>
      <c r="AA173" s="23">
        <v>0</v>
      </c>
      <c r="AB173" s="28">
        <v>12800</v>
      </c>
      <c r="AC173" s="22">
        <v>25.6</v>
      </c>
      <c r="AD173" s="22">
        <v>160</v>
      </c>
      <c r="AE173" s="24">
        <v>0.84</v>
      </c>
      <c r="AF173" s="20" t="s">
        <v>801</v>
      </c>
      <c r="AG173" s="20" t="s">
        <v>803</v>
      </c>
      <c r="AH173" s="20" t="s">
        <v>128</v>
      </c>
      <c r="AI173" s="20" t="s">
        <v>333</v>
      </c>
      <c r="AJ173" s="20" t="s">
        <v>142</v>
      </c>
      <c r="AK173" s="20" t="s">
        <v>127</v>
      </c>
      <c r="AL173" s="20" t="s">
        <v>337</v>
      </c>
      <c r="AM173" s="20" t="s">
        <v>128</v>
      </c>
      <c r="AN173" s="20" t="s">
        <v>134</v>
      </c>
      <c r="AO173" s="20" t="s">
        <v>802</v>
      </c>
      <c r="AP173" s="20" t="s">
        <v>134</v>
      </c>
      <c r="AQ173" s="25" t="s">
        <v>134</v>
      </c>
      <c r="AR173" s="20" t="s">
        <v>170</v>
      </c>
      <c r="AS173" s="25" t="b">
        <v>0</v>
      </c>
      <c r="AT173" s="25" t="b">
        <v>1</v>
      </c>
      <c r="AU173" s="24">
        <v>0.65</v>
      </c>
      <c r="AV173" s="29">
        <v>8320</v>
      </c>
      <c r="AW173" s="20" t="s">
        <v>196</v>
      </c>
      <c r="AX173" s="20" t="s">
        <v>340</v>
      </c>
      <c r="AY173" s="20" t="s">
        <v>127</v>
      </c>
      <c r="BC173" s="2">
        <v>220</v>
      </c>
      <c r="BD173" s="2">
        <v>170</v>
      </c>
      <c r="BE173" s="2">
        <v>150</v>
      </c>
      <c r="BF173" s="2">
        <v>1999</v>
      </c>
      <c r="BG173" s="2">
        <v>1400</v>
      </c>
      <c r="BH173" s="2">
        <v>2000</v>
      </c>
      <c r="BI173" s="43">
        <v>160</v>
      </c>
      <c r="BJ173" s="2">
        <v>200</v>
      </c>
      <c r="BK173" s="2">
        <v>1299</v>
      </c>
      <c r="BL173" s="2">
        <v>1290</v>
      </c>
      <c r="BM173" s="2">
        <v>1390</v>
      </c>
      <c r="BN173" s="2">
        <v>22000</v>
      </c>
      <c r="BO173" s="2">
        <v>199000</v>
      </c>
      <c r="BP173" s="2">
        <v>260</v>
      </c>
      <c r="BQ173" s="2">
        <v>290</v>
      </c>
      <c r="CB173" s="2">
        <f t="shared" si="49"/>
        <v>104.76</v>
      </c>
      <c r="CC173" s="2">
        <f t="shared" si="50"/>
        <v>80.95</v>
      </c>
      <c r="CD173" s="2">
        <f t="shared" si="51"/>
        <v>71.430000000000007</v>
      </c>
      <c r="CE173" s="2">
        <f t="shared" si="52"/>
        <v>951.9</v>
      </c>
      <c r="CF173" s="2">
        <f t="shared" si="53"/>
        <v>666.67</v>
      </c>
      <c r="CG173" s="2">
        <f t="shared" si="54"/>
        <v>952.38</v>
      </c>
      <c r="CH173" s="50">
        <f t="shared" si="55"/>
        <v>88</v>
      </c>
      <c r="CI173" s="2">
        <f t="shared" si="58"/>
        <v>100</v>
      </c>
      <c r="CJ173" s="2">
        <f t="shared" si="45"/>
        <v>649.5</v>
      </c>
      <c r="CK173" s="2" t="s">
        <v>136</v>
      </c>
      <c r="CL173" s="2" t="s">
        <v>136</v>
      </c>
      <c r="CM173" s="2">
        <f t="shared" si="48"/>
        <v>20000</v>
      </c>
      <c r="CN173" s="2" t="s">
        <v>136</v>
      </c>
      <c r="CO173" s="2">
        <f t="shared" si="56"/>
        <v>143</v>
      </c>
      <c r="CP173" s="2">
        <f t="shared" si="57"/>
        <v>191.4</v>
      </c>
    </row>
    <row r="174" spans="2:94" ht="16">
      <c r="B174" s="2" t="s">
        <v>117</v>
      </c>
      <c r="C174" s="2" t="s">
        <v>118</v>
      </c>
      <c r="D174" s="2">
        <v>1.4</v>
      </c>
      <c r="E174" s="20" t="s">
        <v>318</v>
      </c>
      <c r="F174" s="20" t="s">
        <v>319</v>
      </c>
      <c r="G174" s="20" t="s">
        <v>142</v>
      </c>
      <c r="H174" s="20" t="s">
        <v>804</v>
      </c>
      <c r="I174" s="20" t="s">
        <v>805</v>
      </c>
      <c r="J174" s="20" t="s">
        <v>806</v>
      </c>
      <c r="K174" s="20" t="s">
        <v>318</v>
      </c>
      <c r="L174" s="20" t="s">
        <v>318</v>
      </c>
      <c r="M174" s="20" t="s">
        <v>127</v>
      </c>
      <c r="N174" s="20"/>
      <c r="O174" s="20" t="s">
        <v>128</v>
      </c>
      <c r="P174" s="20" t="s">
        <v>146</v>
      </c>
      <c r="Q174" s="21">
        <v>46023</v>
      </c>
      <c r="R174" s="21">
        <v>46023</v>
      </c>
      <c r="S174" s="21">
        <v>46203</v>
      </c>
      <c r="T174" s="22">
        <v>160</v>
      </c>
      <c r="U174" s="20" t="s">
        <v>318</v>
      </c>
      <c r="V174" s="20" t="s">
        <v>134</v>
      </c>
      <c r="W174" s="20" t="s">
        <v>807</v>
      </c>
      <c r="X174" s="28">
        <v>31200</v>
      </c>
      <c r="Y174" s="23">
        <v>0</v>
      </c>
      <c r="Z174" s="23">
        <v>0</v>
      </c>
      <c r="AA174" s="23">
        <v>0</v>
      </c>
      <c r="AB174" s="28">
        <v>31200</v>
      </c>
      <c r="AC174" s="22">
        <v>27.4</v>
      </c>
      <c r="AD174" s="22">
        <v>160</v>
      </c>
      <c r="AE174" s="31">
        <v>0.82879999999999998</v>
      </c>
      <c r="AF174" s="20" t="s">
        <v>805</v>
      </c>
      <c r="AG174" s="20" t="s">
        <v>808</v>
      </c>
      <c r="AH174" s="20" t="s">
        <v>128</v>
      </c>
      <c r="AI174" s="20" t="s">
        <v>327</v>
      </c>
      <c r="AJ174" s="20" t="s">
        <v>142</v>
      </c>
      <c r="AK174" s="20" t="s">
        <v>127</v>
      </c>
      <c r="AL174" s="20" t="s">
        <v>146</v>
      </c>
      <c r="AM174" s="20" t="s">
        <v>128</v>
      </c>
      <c r="AN174" s="20" t="s">
        <v>134</v>
      </c>
      <c r="AO174" s="20" t="s">
        <v>806</v>
      </c>
      <c r="AP174" s="20" t="s">
        <v>134</v>
      </c>
      <c r="AQ174" s="25" t="s">
        <v>134</v>
      </c>
      <c r="AR174" s="20" t="s">
        <v>190</v>
      </c>
      <c r="AS174" s="25" t="b">
        <v>0</v>
      </c>
      <c r="AT174" s="25" t="b">
        <v>1</v>
      </c>
      <c r="AU174" s="24">
        <v>0.55000000000000004</v>
      </c>
      <c r="AV174" s="29">
        <v>17160</v>
      </c>
      <c r="AW174" s="20" t="s">
        <v>135</v>
      </c>
      <c r="AX174" s="20" t="s">
        <v>809</v>
      </c>
      <c r="AY174" s="20" t="s">
        <v>127</v>
      </c>
      <c r="BC174" s="2">
        <v>220</v>
      </c>
      <c r="BD174" s="2">
        <v>170</v>
      </c>
      <c r="BE174" s="2">
        <v>150</v>
      </c>
      <c r="BF174" s="2">
        <v>1999</v>
      </c>
      <c r="BG174" s="2">
        <v>1400</v>
      </c>
      <c r="BH174" s="2">
        <v>2000</v>
      </c>
      <c r="BI174" s="43">
        <v>160</v>
      </c>
      <c r="BJ174" s="2">
        <v>200</v>
      </c>
      <c r="BK174" s="2">
        <v>1199</v>
      </c>
      <c r="BL174" s="2">
        <v>1290</v>
      </c>
      <c r="BM174" s="2">
        <v>1390</v>
      </c>
      <c r="BN174" s="2">
        <v>22000</v>
      </c>
      <c r="BO174" s="2">
        <v>199000</v>
      </c>
      <c r="BP174" s="2">
        <v>260</v>
      </c>
      <c r="BQ174" s="2">
        <v>290</v>
      </c>
      <c r="CB174" s="2">
        <f t="shared" si="49"/>
        <v>104.76</v>
      </c>
      <c r="CC174" s="2">
        <f t="shared" si="50"/>
        <v>80.95</v>
      </c>
      <c r="CD174" s="2">
        <f t="shared" si="51"/>
        <v>71.430000000000007</v>
      </c>
      <c r="CE174" s="2">
        <f t="shared" si="52"/>
        <v>951.9</v>
      </c>
      <c r="CF174" s="2">
        <f t="shared" si="53"/>
        <v>666.67</v>
      </c>
      <c r="CG174" s="2">
        <f t="shared" si="54"/>
        <v>952.38</v>
      </c>
      <c r="CH174" s="50">
        <f t="shared" si="55"/>
        <v>88</v>
      </c>
      <c r="CI174" s="2">
        <f t="shared" si="58"/>
        <v>100</v>
      </c>
      <c r="CJ174" s="2">
        <f t="shared" si="45"/>
        <v>599.5</v>
      </c>
      <c r="CK174" s="2" t="s">
        <v>136</v>
      </c>
      <c r="CL174" s="2" t="s">
        <v>136</v>
      </c>
      <c r="CM174" s="2">
        <f t="shared" si="48"/>
        <v>20000</v>
      </c>
      <c r="CN174" s="2" t="s">
        <v>136</v>
      </c>
      <c r="CO174" s="2">
        <f t="shared" si="56"/>
        <v>143</v>
      </c>
      <c r="CP174" s="2">
        <f t="shared" si="57"/>
        <v>191.4</v>
      </c>
    </row>
    <row r="175" spans="2:94" ht="16">
      <c r="B175" s="2" t="s">
        <v>117</v>
      </c>
      <c r="C175" s="2" t="s">
        <v>118</v>
      </c>
      <c r="D175" s="2">
        <v>1.4</v>
      </c>
      <c r="E175" s="20" t="s">
        <v>318</v>
      </c>
      <c r="F175" s="20" t="s">
        <v>329</v>
      </c>
      <c r="G175" s="20" t="s">
        <v>142</v>
      </c>
      <c r="H175" s="20" t="s">
        <v>804</v>
      </c>
      <c r="I175" s="20" t="s">
        <v>810</v>
      </c>
      <c r="J175" s="20" t="s">
        <v>811</v>
      </c>
      <c r="K175" s="20" t="s">
        <v>318</v>
      </c>
      <c r="L175" s="20" t="s">
        <v>318</v>
      </c>
      <c r="M175" s="20" t="s">
        <v>127</v>
      </c>
      <c r="N175" s="20"/>
      <c r="O175" s="20" t="s">
        <v>128</v>
      </c>
      <c r="P175" s="20" t="s">
        <v>146</v>
      </c>
      <c r="Q175" s="21">
        <v>46023</v>
      </c>
      <c r="R175" s="21">
        <v>46023</v>
      </c>
      <c r="S175" s="21">
        <v>46203</v>
      </c>
      <c r="T175" s="22">
        <v>160</v>
      </c>
      <c r="U175" s="20" t="s">
        <v>318</v>
      </c>
      <c r="V175" s="20" t="s">
        <v>134</v>
      </c>
      <c r="W175" s="20" t="s">
        <v>807</v>
      </c>
      <c r="X175" s="28">
        <v>20800</v>
      </c>
      <c r="Y175" s="23">
        <v>0</v>
      </c>
      <c r="Z175" s="23">
        <v>0</v>
      </c>
      <c r="AA175" s="23">
        <v>0</v>
      </c>
      <c r="AB175" s="28">
        <v>20800</v>
      </c>
      <c r="AC175" s="22">
        <v>27.4</v>
      </c>
      <c r="AD175" s="22">
        <v>160</v>
      </c>
      <c r="AE175" s="31">
        <v>0.82879999999999998</v>
      </c>
      <c r="AF175" s="20" t="s">
        <v>810</v>
      </c>
      <c r="AG175" s="20" t="s">
        <v>812</v>
      </c>
      <c r="AH175" s="20" t="s">
        <v>128</v>
      </c>
      <c r="AI175" s="20" t="s">
        <v>333</v>
      </c>
      <c r="AJ175" s="20" t="s">
        <v>142</v>
      </c>
      <c r="AK175" s="20" t="s">
        <v>127</v>
      </c>
      <c r="AL175" s="20" t="s">
        <v>146</v>
      </c>
      <c r="AM175" s="20" t="s">
        <v>128</v>
      </c>
      <c r="AN175" s="20" t="s">
        <v>134</v>
      </c>
      <c r="AO175" s="20" t="s">
        <v>811</v>
      </c>
      <c r="AP175" s="20" t="s">
        <v>134</v>
      </c>
      <c r="AQ175" s="25" t="s">
        <v>134</v>
      </c>
      <c r="AR175" s="20" t="s">
        <v>190</v>
      </c>
      <c r="AS175" s="25" t="b">
        <v>0</v>
      </c>
      <c r="AT175" s="25" t="b">
        <v>1</v>
      </c>
      <c r="AU175" s="24">
        <v>0.55000000000000004</v>
      </c>
      <c r="AV175" s="29">
        <v>11440</v>
      </c>
      <c r="AW175" s="20" t="s">
        <v>135</v>
      </c>
      <c r="AX175" s="20" t="s">
        <v>809</v>
      </c>
      <c r="AY175" s="20" t="s">
        <v>127</v>
      </c>
      <c r="BC175" s="2">
        <v>220</v>
      </c>
      <c r="BD175" s="2">
        <v>170</v>
      </c>
      <c r="BE175" s="2">
        <v>150</v>
      </c>
      <c r="BF175" s="2">
        <v>1999</v>
      </c>
      <c r="BG175" s="2">
        <v>1400</v>
      </c>
      <c r="BH175" s="2">
        <v>2000</v>
      </c>
      <c r="BI175" s="43">
        <v>160</v>
      </c>
      <c r="BJ175" s="2">
        <v>200</v>
      </c>
      <c r="BK175" s="2">
        <v>1199</v>
      </c>
      <c r="BL175" s="2">
        <v>1290</v>
      </c>
      <c r="BM175" s="2">
        <v>1390</v>
      </c>
      <c r="BN175" s="2">
        <v>22000</v>
      </c>
      <c r="BO175" s="2">
        <v>199000</v>
      </c>
      <c r="BP175" s="2">
        <v>260</v>
      </c>
      <c r="BQ175" s="2">
        <v>290</v>
      </c>
      <c r="CB175" s="2">
        <f t="shared" si="49"/>
        <v>104.76</v>
      </c>
      <c r="CC175" s="2">
        <f t="shared" si="50"/>
        <v>80.95</v>
      </c>
      <c r="CD175" s="2">
        <f t="shared" si="51"/>
        <v>71.430000000000007</v>
      </c>
      <c r="CE175" s="2">
        <f t="shared" si="52"/>
        <v>951.9</v>
      </c>
      <c r="CF175" s="2">
        <f t="shared" si="53"/>
        <v>666.67</v>
      </c>
      <c r="CG175" s="2">
        <f t="shared" si="54"/>
        <v>952.38</v>
      </c>
      <c r="CH175" s="50">
        <f t="shared" si="55"/>
        <v>88</v>
      </c>
      <c r="CI175" s="2">
        <f t="shared" si="58"/>
        <v>100</v>
      </c>
      <c r="CJ175" s="2">
        <f t="shared" si="45"/>
        <v>599.5</v>
      </c>
      <c r="CK175" s="2" t="s">
        <v>136</v>
      </c>
      <c r="CL175" s="2" t="s">
        <v>136</v>
      </c>
      <c r="CM175" s="2">
        <f t="shared" si="48"/>
        <v>20000</v>
      </c>
      <c r="CN175" s="2" t="s">
        <v>136</v>
      </c>
      <c r="CO175" s="2">
        <f t="shared" si="56"/>
        <v>143</v>
      </c>
      <c r="CP175" s="2">
        <f t="shared" si="57"/>
        <v>191.4</v>
      </c>
    </row>
    <row r="176" spans="2:94" ht="16">
      <c r="B176" s="2" t="s">
        <v>117</v>
      </c>
      <c r="C176" s="2" t="s">
        <v>118</v>
      </c>
      <c r="D176" s="2">
        <v>1.4</v>
      </c>
      <c r="E176" s="20" t="s">
        <v>318</v>
      </c>
      <c r="F176" s="20" t="s">
        <v>319</v>
      </c>
      <c r="G176" s="20" t="s">
        <v>142</v>
      </c>
      <c r="H176" s="20" t="s">
        <v>813</v>
      </c>
      <c r="I176" s="20" t="s">
        <v>814</v>
      </c>
      <c r="J176" s="20" t="s">
        <v>815</v>
      </c>
      <c r="K176" s="20" t="s">
        <v>318</v>
      </c>
      <c r="L176" s="20" t="s">
        <v>318</v>
      </c>
      <c r="M176" s="20" t="s">
        <v>127</v>
      </c>
      <c r="N176" s="20"/>
      <c r="O176" s="20" t="s">
        <v>244</v>
      </c>
      <c r="P176" s="20" t="s">
        <v>337</v>
      </c>
      <c r="Q176" s="21">
        <v>46147</v>
      </c>
      <c r="R176" s="21">
        <v>46147</v>
      </c>
      <c r="S176" s="21">
        <v>46203</v>
      </c>
      <c r="T176" s="22">
        <v>160</v>
      </c>
      <c r="U176" s="20" t="s">
        <v>318</v>
      </c>
      <c r="V176" s="20" t="s">
        <v>134</v>
      </c>
      <c r="W176" s="20" t="s">
        <v>816</v>
      </c>
      <c r="X176" s="28">
        <v>45000</v>
      </c>
      <c r="Y176" s="23">
        <v>0</v>
      </c>
      <c r="Z176" s="23">
        <v>0</v>
      </c>
      <c r="AA176" s="23">
        <v>0</v>
      </c>
      <c r="AB176" s="28">
        <v>45000</v>
      </c>
      <c r="AC176" s="22">
        <v>25.6</v>
      </c>
      <c r="AD176" s="22">
        <v>160</v>
      </c>
      <c r="AE176" s="24">
        <v>0.84</v>
      </c>
      <c r="AF176" s="20" t="s">
        <v>814</v>
      </c>
      <c r="AG176" s="20" t="s">
        <v>817</v>
      </c>
      <c r="AH176" s="20" t="s">
        <v>244</v>
      </c>
      <c r="AI176" s="20" t="s">
        <v>327</v>
      </c>
      <c r="AJ176" s="20" t="s">
        <v>142</v>
      </c>
      <c r="AK176" s="20" t="s">
        <v>127</v>
      </c>
      <c r="AL176" s="20" t="s">
        <v>337</v>
      </c>
      <c r="AM176" s="20" t="s">
        <v>133</v>
      </c>
      <c r="AN176" s="20" t="s">
        <v>134</v>
      </c>
      <c r="AO176" s="20" t="s">
        <v>815</v>
      </c>
      <c r="AP176" s="20" t="s">
        <v>134</v>
      </c>
      <c r="AQ176" s="25" t="s">
        <v>134</v>
      </c>
      <c r="AR176" s="20" t="s">
        <v>117</v>
      </c>
      <c r="AS176" s="25" t="b">
        <v>0</v>
      </c>
      <c r="AT176" s="25" t="b">
        <v>1</v>
      </c>
      <c r="AU176" s="24">
        <v>0.45</v>
      </c>
      <c r="AV176" s="29">
        <v>20250</v>
      </c>
      <c r="AW176" s="20" t="s">
        <v>150</v>
      </c>
      <c r="AX176" s="20" t="s">
        <v>370</v>
      </c>
      <c r="AY176" s="20" t="s">
        <v>341</v>
      </c>
      <c r="BC176" s="2">
        <v>220</v>
      </c>
      <c r="BD176" s="2">
        <v>170</v>
      </c>
      <c r="BE176" s="2">
        <v>150</v>
      </c>
      <c r="BF176" s="2">
        <v>1999</v>
      </c>
      <c r="BG176" s="2">
        <v>1400</v>
      </c>
      <c r="BH176" s="2">
        <v>2000</v>
      </c>
      <c r="BI176" s="43">
        <v>160</v>
      </c>
      <c r="BJ176" s="2">
        <v>200</v>
      </c>
      <c r="BK176" s="2">
        <v>1199</v>
      </c>
      <c r="BL176" s="2">
        <v>1290</v>
      </c>
      <c r="BM176" s="2">
        <v>1390</v>
      </c>
      <c r="BN176" s="2">
        <v>22000</v>
      </c>
      <c r="BO176" s="2">
        <v>199000</v>
      </c>
      <c r="BP176" s="2">
        <v>260</v>
      </c>
      <c r="BQ176" s="2">
        <v>290</v>
      </c>
      <c r="CB176" s="2">
        <f t="shared" si="49"/>
        <v>104.76</v>
      </c>
      <c r="CC176" s="2">
        <f t="shared" si="50"/>
        <v>80.95</v>
      </c>
      <c r="CD176" s="2">
        <f t="shared" si="51"/>
        <v>71.430000000000007</v>
      </c>
      <c r="CE176" s="2">
        <f t="shared" si="52"/>
        <v>951.9</v>
      </c>
      <c r="CF176" s="2">
        <f t="shared" si="53"/>
        <v>666.67</v>
      </c>
      <c r="CG176" s="2">
        <f t="shared" si="54"/>
        <v>952.38</v>
      </c>
      <c r="CH176" s="50">
        <f t="shared" si="55"/>
        <v>88</v>
      </c>
      <c r="CI176" s="2">
        <f t="shared" si="58"/>
        <v>100</v>
      </c>
      <c r="CJ176" s="2">
        <f t="shared" si="45"/>
        <v>599.5</v>
      </c>
      <c r="CK176" s="2" t="s">
        <v>136</v>
      </c>
      <c r="CL176" s="2" t="s">
        <v>136</v>
      </c>
      <c r="CM176" s="2">
        <f t="shared" si="48"/>
        <v>20000</v>
      </c>
      <c r="CN176" s="2" t="s">
        <v>136</v>
      </c>
      <c r="CO176" s="2">
        <f t="shared" si="56"/>
        <v>143</v>
      </c>
      <c r="CP176" s="2">
        <f t="shared" si="57"/>
        <v>191.4</v>
      </c>
    </row>
    <row r="177" spans="2:94" ht="16">
      <c r="B177" s="2" t="s">
        <v>117</v>
      </c>
      <c r="C177" s="2" t="s">
        <v>118</v>
      </c>
      <c r="D177" s="2">
        <v>1.4</v>
      </c>
      <c r="E177" s="20" t="s">
        <v>318</v>
      </c>
      <c r="F177" s="20" t="s">
        <v>329</v>
      </c>
      <c r="G177" s="20" t="s">
        <v>142</v>
      </c>
      <c r="H177" s="20" t="s">
        <v>813</v>
      </c>
      <c r="I177" s="20" t="s">
        <v>818</v>
      </c>
      <c r="J177" s="20" t="s">
        <v>819</v>
      </c>
      <c r="K177" s="20" t="s">
        <v>318</v>
      </c>
      <c r="L177" s="20" t="s">
        <v>318</v>
      </c>
      <c r="M177" s="20" t="s">
        <v>127</v>
      </c>
      <c r="N177" s="20"/>
      <c r="O177" s="20" t="s">
        <v>244</v>
      </c>
      <c r="P177" s="20" t="s">
        <v>337</v>
      </c>
      <c r="Q177" s="21">
        <v>46147</v>
      </c>
      <c r="R177" s="21">
        <v>46147</v>
      </c>
      <c r="S177" s="21">
        <v>46203</v>
      </c>
      <c r="T177" s="22">
        <v>160</v>
      </c>
      <c r="U177" s="20" t="s">
        <v>318</v>
      </c>
      <c r="V177" s="20" t="s">
        <v>134</v>
      </c>
      <c r="W177" s="20" t="s">
        <v>816</v>
      </c>
      <c r="X177" s="28">
        <v>30000</v>
      </c>
      <c r="Y177" s="23">
        <v>0</v>
      </c>
      <c r="Z177" s="23">
        <v>0</v>
      </c>
      <c r="AA177" s="23">
        <v>0</v>
      </c>
      <c r="AB177" s="28">
        <v>30000</v>
      </c>
      <c r="AC177" s="22">
        <v>25.6</v>
      </c>
      <c r="AD177" s="22">
        <v>160</v>
      </c>
      <c r="AE177" s="24">
        <v>0.84</v>
      </c>
      <c r="AF177" s="20" t="s">
        <v>818</v>
      </c>
      <c r="AG177" s="20" t="s">
        <v>820</v>
      </c>
      <c r="AH177" s="20" t="s">
        <v>244</v>
      </c>
      <c r="AI177" s="20" t="s">
        <v>333</v>
      </c>
      <c r="AJ177" s="20" t="s">
        <v>142</v>
      </c>
      <c r="AK177" s="20" t="s">
        <v>127</v>
      </c>
      <c r="AL177" s="20" t="s">
        <v>337</v>
      </c>
      <c r="AM177" s="20" t="s">
        <v>133</v>
      </c>
      <c r="AN177" s="20" t="s">
        <v>134</v>
      </c>
      <c r="AO177" s="20" t="s">
        <v>819</v>
      </c>
      <c r="AP177" s="20" t="s">
        <v>134</v>
      </c>
      <c r="AQ177" s="25" t="s">
        <v>134</v>
      </c>
      <c r="AR177" s="20" t="s">
        <v>117</v>
      </c>
      <c r="AS177" s="25" t="b">
        <v>0</v>
      </c>
      <c r="AT177" s="25" t="b">
        <v>1</v>
      </c>
      <c r="AU177" s="24">
        <v>0.49</v>
      </c>
      <c r="AV177" s="29">
        <v>14700</v>
      </c>
      <c r="AW177" s="20" t="s">
        <v>150</v>
      </c>
      <c r="AX177" s="20" t="s">
        <v>370</v>
      </c>
      <c r="AY177" s="20" t="s">
        <v>341</v>
      </c>
      <c r="BC177" s="2">
        <v>220</v>
      </c>
      <c r="BD177" s="2">
        <v>170</v>
      </c>
      <c r="BE177" s="2">
        <v>150</v>
      </c>
      <c r="BF177" s="2">
        <v>1999</v>
      </c>
      <c r="BG177" s="2">
        <v>1400</v>
      </c>
      <c r="BH177" s="2">
        <v>2000</v>
      </c>
      <c r="BI177" s="43">
        <v>160</v>
      </c>
      <c r="BJ177" s="2">
        <v>200</v>
      </c>
      <c r="BK177" s="2">
        <v>1199</v>
      </c>
      <c r="BL177" s="2">
        <v>1290</v>
      </c>
      <c r="BM177" s="2">
        <v>1390</v>
      </c>
      <c r="BN177" s="2">
        <v>22000</v>
      </c>
      <c r="BO177" s="2">
        <v>199000</v>
      </c>
      <c r="BP177" s="2">
        <v>260</v>
      </c>
      <c r="BQ177" s="2">
        <v>290</v>
      </c>
      <c r="CB177" s="2">
        <f t="shared" si="49"/>
        <v>104.76</v>
      </c>
      <c r="CC177" s="2">
        <f t="shared" si="50"/>
        <v>80.95</v>
      </c>
      <c r="CD177" s="2">
        <f t="shared" si="51"/>
        <v>71.430000000000007</v>
      </c>
      <c r="CE177" s="2">
        <f t="shared" si="52"/>
        <v>951.9</v>
      </c>
      <c r="CF177" s="2">
        <f t="shared" si="53"/>
        <v>666.67</v>
      </c>
      <c r="CG177" s="2">
        <f t="shared" si="54"/>
        <v>952.38</v>
      </c>
      <c r="CH177" s="50">
        <f t="shared" si="55"/>
        <v>88</v>
      </c>
      <c r="CI177" s="2">
        <f t="shared" si="58"/>
        <v>100</v>
      </c>
      <c r="CJ177" s="2">
        <f t="shared" si="45"/>
        <v>599.5</v>
      </c>
      <c r="CK177" s="2" t="s">
        <v>136</v>
      </c>
      <c r="CL177" s="2" t="s">
        <v>136</v>
      </c>
      <c r="CM177" s="2">
        <f t="shared" si="48"/>
        <v>20000</v>
      </c>
      <c r="CN177" s="2" t="s">
        <v>136</v>
      </c>
      <c r="CO177" s="2">
        <f t="shared" si="56"/>
        <v>143</v>
      </c>
      <c r="CP177" s="2">
        <f t="shared" si="57"/>
        <v>191.4</v>
      </c>
    </row>
    <row r="178" spans="2:94" ht="16">
      <c r="B178" s="2" t="s">
        <v>117</v>
      </c>
      <c r="C178" s="2" t="s">
        <v>118</v>
      </c>
      <c r="D178" s="2">
        <v>1.6</v>
      </c>
      <c r="E178" s="20" t="s">
        <v>318</v>
      </c>
      <c r="F178" s="20" t="s">
        <v>537</v>
      </c>
      <c r="G178" s="20" t="s">
        <v>180</v>
      </c>
      <c r="H178" s="20" t="s">
        <v>582</v>
      </c>
      <c r="I178" s="20" t="s">
        <v>821</v>
      </c>
      <c r="J178" s="20" t="s">
        <v>822</v>
      </c>
      <c r="K178" s="20" t="s">
        <v>318</v>
      </c>
      <c r="L178" s="20" t="s">
        <v>318</v>
      </c>
      <c r="M178" s="20" t="s">
        <v>127</v>
      </c>
      <c r="N178" s="20"/>
      <c r="O178" s="20" t="s">
        <v>128</v>
      </c>
      <c r="P178" s="20" t="s">
        <v>410</v>
      </c>
      <c r="Q178" s="21">
        <v>46023</v>
      </c>
      <c r="R178" s="21">
        <v>46023</v>
      </c>
      <c r="S178" s="21">
        <v>46387</v>
      </c>
      <c r="T178" s="22">
        <v>120</v>
      </c>
      <c r="U178" s="20" t="s">
        <v>318</v>
      </c>
      <c r="V178" s="20" t="s">
        <v>134</v>
      </c>
      <c r="W178" s="20" t="s">
        <v>823</v>
      </c>
      <c r="X178" s="28">
        <v>28000</v>
      </c>
      <c r="Y178" s="23">
        <v>0</v>
      </c>
      <c r="Z178" s="28">
        <v>28000</v>
      </c>
      <c r="AA178" s="23">
        <v>0</v>
      </c>
      <c r="AB178" s="23">
        <v>0</v>
      </c>
      <c r="AC178" s="22">
        <v>21</v>
      </c>
      <c r="AD178" s="22">
        <v>120</v>
      </c>
      <c r="AE178" s="33">
        <v>0.82499999999999996</v>
      </c>
      <c r="AF178" s="20" t="s">
        <v>821</v>
      </c>
      <c r="AG178" s="20" t="s">
        <v>824</v>
      </c>
      <c r="AH178" s="20" t="s">
        <v>128</v>
      </c>
      <c r="AI178" s="20" t="s">
        <v>543</v>
      </c>
      <c r="AJ178" s="20" t="s">
        <v>180</v>
      </c>
      <c r="AK178" s="20" t="s">
        <v>127</v>
      </c>
      <c r="AL178" s="20" t="s">
        <v>410</v>
      </c>
      <c r="AM178" s="20" t="s">
        <v>128</v>
      </c>
      <c r="AN178" s="20" t="s">
        <v>825</v>
      </c>
      <c r="AO178" s="20" t="s">
        <v>822</v>
      </c>
      <c r="AP178" s="20" t="s">
        <v>134</v>
      </c>
      <c r="AQ178" s="25" t="s">
        <v>134</v>
      </c>
      <c r="AR178" s="20" t="s">
        <v>157</v>
      </c>
      <c r="AS178" s="25" t="b">
        <v>0</v>
      </c>
      <c r="AT178" s="25" t="b">
        <v>1</v>
      </c>
      <c r="AU178" s="24">
        <v>0.6</v>
      </c>
      <c r="AV178" s="29">
        <v>16800</v>
      </c>
      <c r="AW178" s="20" t="s">
        <v>196</v>
      </c>
      <c r="AX178" s="20" t="s">
        <v>351</v>
      </c>
      <c r="AY178" s="20" t="s">
        <v>127</v>
      </c>
      <c r="BC178" s="2">
        <v>140</v>
      </c>
      <c r="BD178" s="2">
        <v>130</v>
      </c>
      <c r="BE178" s="2">
        <v>100</v>
      </c>
      <c r="BF178" s="2">
        <v>1599</v>
      </c>
      <c r="BG178" s="45">
        <v>1100</v>
      </c>
      <c r="BH178" s="2">
        <v>1500</v>
      </c>
      <c r="BI178" s="43">
        <v>120</v>
      </c>
      <c r="BJ178" s="2">
        <v>150</v>
      </c>
      <c r="BK178" s="2">
        <v>899</v>
      </c>
      <c r="BL178" s="2">
        <v>990</v>
      </c>
      <c r="BM178" s="2">
        <v>990</v>
      </c>
      <c r="BN178" s="2">
        <v>14080</v>
      </c>
      <c r="BO178" s="2">
        <v>159000</v>
      </c>
      <c r="BP178" s="2">
        <v>180</v>
      </c>
      <c r="BQ178" s="2">
        <v>210</v>
      </c>
      <c r="CB178" s="2">
        <f t="shared" si="49"/>
        <v>66.67</v>
      </c>
      <c r="CC178" s="2">
        <f t="shared" si="50"/>
        <v>61.9</v>
      </c>
      <c r="CD178" s="2">
        <f t="shared" si="51"/>
        <v>47.62</v>
      </c>
      <c r="CE178" s="2">
        <f t="shared" si="52"/>
        <v>761.43</v>
      </c>
      <c r="CF178" s="2">
        <f t="shared" si="53"/>
        <v>523.80999999999995</v>
      </c>
      <c r="CG178" s="2">
        <f t="shared" si="54"/>
        <v>714.29</v>
      </c>
      <c r="CH178" s="50">
        <f t="shared" si="55"/>
        <v>66</v>
      </c>
      <c r="CI178" s="2">
        <f>ROUND(BJ178*0.53,0.5)</f>
        <v>80</v>
      </c>
      <c r="CJ178" s="2">
        <f t="shared" si="45"/>
        <v>449.5</v>
      </c>
      <c r="CK178" s="2" t="s">
        <v>136</v>
      </c>
      <c r="CL178" s="2" t="s">
        <v>136</v>
      </c>
      <c r="CM178" s="2">
        <f t="shared" si="48"/>
        <v>12799.999999999998</v>
      </c>
      <c r="CN178" s="2" t="s">
        <v>136</v>
      </c>
      <c r="CO178" s="2">
        <f t="shared" si="56"/>
        <v>99</v>
      </c>
      <c r="CP178" s="2">
        <f t="shared" si="57"/>
        <v>138.6</v>
      </c>
    </row>
    <row r="179" spans="2:94" ht="16">
      <c r="B179" s="2" t="s">
        <v>117</v>
      </c>
      <c r="C179" s="2" t="s">
        <v>118</v>
      </c>
      <c r="D179" s="2">
        <v>1.1000000000000001</v>
      </c>
      <c r="E179" s="20" t="s">
        <v>318</v>
      </c>
      <c r="F179" s="20" t="s">
        <v>319</v>
      </c>
      <c r="G179" s="20" t="s">
        <v>121</v>
      </c>
      <c r="H179" s="49" t="s">
        <v>826</v>
      </c>
      <c r="I179" s="36" t="s">
        <v>827</v>
      </c>
      <c r="J179" s="36" t="s">
        <v>828</v>
      </c>
      <c r="K179" s="20" t="s">
        <v>318</v>
      </c>
      <c r="L179" s="20" t="s">
        <v>318</v>
      </c>
      <c r="M179" s="20" t="s">
        <v>127</v>
      </c>
      <c r="N179" s="20"/>
      <c r="O179" s="36" t="s">
        <v>128</v>
      </c>
      <c r="P179" s="20" t="s">
        <v>129</v>
      </c>
      <c r="Q179" s="21">
        <v>46114</v>
      </c>
      <c r="R179" s="21">
        <v>46114</v>
      </c>
      <c r="S179" s="21">
        <v>46387</v>
      </c>
      <c r="T179" s="22">
        <v>170</v>
      </c>
      <c r="U179" s="20" t="s">
        <v>318</v>
      </c>
      <c r="V179" s="20" t="s">
        <v>134</v>
      </c>
      <c r="W179" s="20" t="s">
        <v>829</v>
      </c>
      <c r="X179" s="28">
        <v>56000</v>
      </c>
      <c r="Y179" s="23">
        <v>0</v>
      </c>
      <c r="Z179" s="23">
        <v>0</v>
      </c>
      <c r="AA179" s="28">
        <v>56000</v>
      </c>
      <c r="AB179" s="23">
        <v>0</v>
      </c>
      <c r="AC179" s="22">
        <v>27</v>
      </c>
      <c r="AD179" s="22">
        <v>170</v>
      </c>
      <c r="AE179" s="31">
        <v>0.84120000000000006</v>
      </c>
      <c r="AF179" s="20" t="s">
        <v>830</v>
      </c>
      <c r="AG179" s="20" t="s">
        <v>831</v>
      </c>
      <c r="AH179" s="20" t="s">
        <v>244</v>
      </c>
      <c r="AI179" s="20" t="s">
        <v>327</v>
      </c>
      <c r="AJ179" s="20" t="s">
        <v>121</v>
      </c>
      <c r="AK179" s="20" t="s">
        <v>127</v>
      </c>
      <c r="AL179" s="20" t="s">
        <v>129</v>
      </c>
      <c r="AM179" s="20" t="s">
        <v>133</v>
      </c>
      <c r="AN179" s="20" t="s">
        <v>134</v>
      </c>
      <c r="AO179" s="20" t="s">
        <v>832</v>
      </c>
      <c r="AP179" s="20" t="s">
        <v>134</v>
      </c>
      <c r="AQ179" s="25" t="s">
        <v>134</v>
      </c>
      <c r="AR179" s="20" t="s">
        <v>117</v>
      </c>
      <c r="AS179" s="25" t="b">
        <v>0</v>
      </c>
      <c r="AT179" s="25" t="b">
        <v>1</v>
      </c>
      <c r="AU179" s="24">
        <v>0.2</v>
      </c>
      <c r="AV179" s="29">
        <v>11200</v>
      </c>
      <c r="AW179" s="20" t="s">
        <v>196</v>
      </c>
      <c r="AX179" s="20" t="s">
        <v>520</v>
      </c>
      <c r="AY179" s="20" t="s">
        <v>127</v>
      </c>
      <c r="AZ179" s="2" t="s">
        <v>833</v>
      </c>
      <c r="BC179" s="44">
        <v>220</v>
      </c>
      <c r="BD179" s="2">
        <v>180</v>
      </c>
      <c r="BE179" s="2">
        <v>160</v>
      </c>
      <c r="BF179" s="2">
        <v>2099</v>
      </c>
      <c r="BG179" s="2">
        <v>1500</v>
      </c>
      <c r="BH179" s="2">
        <v>2100</v>
      </c>
      <c r="BI179" s="43">
        <v>170</v>
      </c>
      <c r="BJ179" s="2">
        <v>210</v>
      </c>
      <c r="BK179" s="2">
        <v>1199</v>
      </c>
      <c r="BL179" s="2">
        <v>1390</v>
      </c>
      <c r="BM179" s="2">
        <v>1490</v>
      </c>
      <c r="BN179" s="2">
        <v>22000</v>
      </c>
      <c r="BO179" s="2">
        <v>209000</v>
      </c>
      <c r="BP179" s="2">
        <v>270</v>
      </c>
      <c r="BQ179" s="2">
        <v>300</v>
      </c>
      <c r="CB179" s="2">
        <f t="shared" si="49"/>
        <v>104.76</v>
      </c>
      <c r="CC179" s="2">
        <f t="shared" si="50"/>
        <v>85.71</v>
      </c>
      <c r="CD179" s="2">
        <f t="shared" si="51"/>
        <v>76.19</v>
      </c>
      <c r="CE179" s="2">
        <f t="shared" si="52"/>
        <v>999.52</v>
      </c>
      <c r="CF179" s="2">
        <f t="shared" si="53"/>
        <v>714.29</v>
      </c>
      <c r="CG179" s="2">
        <f t="shared" si="54"/>
        <v>1000</v>
      </c>
      <c r="CH179" s="50">
        <f t="shared" si="55"/>
        <v>93.5</v>
      </c>
      <c r="CI179" s="2">
        <f>ROUND(BJ179*0.53,0.5)</f>
        <v>111</v>
      </c>
      <c r="CJ179" s="2">
        <f t="shared" si="45"/>
        <v>599.5</v>
      </c>
      <c r="CK179" s="2" t="s">
        <v>136</v>
      </c>
      <c r="CL179" s="2" t="s">
        <v>136</v>
      </c>
      <c r="CM179" s="2">
        <f t="shared" si="48"/>
        <v>20000</v>
      </c>
      <c r="CN179" s="2" t="s">
        <v>136</v>
      </c>
      <c r="CO179" s="2">
        <f t="shared" si="56"/>
        <v>148.5</v>
      </c>
      <c r="CP179" s="2">
        <f t="shared" si="57"/>
        <v>198</v>
      </c>
    </row>
    <row r="180" spans="2:94" ht="16">
      <c r="B180" s="2" t="s">
        <v>117</v>
      </c>
      <c r="C180" s="2" t="s">
        <v>118</v>
      </c>
      <c r="D180" s="2">
        <v>1.1000000000000001</v>
      </c>
      <c r="E180" s="20" t="s">
        <v>318</v>
      </c>
      <c r="F180" s="20" t="s">
        <v>329</v>
      </c>
      <c r="G180" s="20" t="s">
        <v>121</v>
      </c>
      <c r="H180" s="49" t="s">
        <v>826</v>
      </c>
      <c r="I180" s="36" t="s">
        <v>834</v>
      </c>
      <c r="J180" s="36" t="s">
        <v>835</v>
      </c>
      <c r="K180" s="20" t="s">
        <v>318</v>
      </c>
      <c r="L180" s="20" t="s">
        <v>318</v>
      </c>
      <c r="M180" s="20" t="s">
        <v>127</v>
      </c>
      <c r="N180" s="20"/>
      <c r="O180" s="36" t="s">
        <v>128</v>
      </c>
      <c r="P180" s="20" t="s">
        <v>129</v>
      </c>
      <c r="Q180" s="21">
        <v>46114</v>
      </c>
      <c r="R180" s="21">
        <v>46114</v>
      </c>
      <c r="S180" s="21">
        <v>46387</v>
      </c>
      <c r="T180" s="22">
        <v>170</v>
      </c>
      <c r="U180" s="20" t="s">
        <v>318</v>
      </c>
      <c r="V180" s="20" t="s">
        <v>134</v>
      </c>
      <c r="W180" s="20" t="s">
        <v>829</v>
      </c>
      <c r="X180" s="28">
        <v>56000</v>
      </c>
      <c r="Y180" s="23">
        <v>0</v>
      </c>
      <c r="Z180" s="23">
        <v>0</v>
      </c>
      <c r="AA180" s="28">
        <v>56000</v>
      </c>
      <c r="AB180" s="23">
        <v>0</v>
      </c>
      <c r="AC180" s="22">
        <v>27</v>
      </c>
      <c r="AD180" s="22">
        <v>170</v>
      </c>
      <c r="AE180" s="31">
        <v>0.84120000000000006</v>
      </c>
      <c r="AF180" s="20" t="s">
        <v>836</v>
      </c>
      <c r="AG180" s="20" t="s">
        <v>837</v>
      </c>
      <c r="AH180" s="20" t="s">
        <v>244</v>
      </c>
      <c r="AI180" s="20" t="s">
        <v>333</v>
      </c>
      <c r="AJ180" s="20" t="s">
        <v>121</v>
      </c>
      <c r="AK180" s="20" t="s">
        <v>127</v>
      </c>
      <c r="AL180" s="20" t="s">
        <v>129</v>
      </c>
      <c r="AM180" s="20" t="s">
        <v>133</v>
      </c>
      <c r="AN180" s="20" t="s">
        <v>134</v>
      </c>
      <c r="AO180" s="20" t="s">
        <v>838</v>
      </c>
      <c r="AP180" s="20" t="s">
        <v>134</v>
      </c>
      <c r="AQ180" s="25" t="s">
        <v>134</v>
      </c>
      <c r="AR180" s="20" t="s">
        <v>117</v>
      </c>
      <c r="AS180" s="25" t="b">
        <v>0</v>
      </c>
      <c r="AT180" s="25" t="b">
        <v>1</v>
      </c>
      <c r="AU180" s="24">
        <v>0.2</v>
      </c>
      <c r="AV180" s="29">
        <v>11200</v>
      </c>
      <c r="AW180" s="20" t="s">
        <v>196</v>
      </c>
      <c r="AX180" s="20" t="s">
        <v>520</v>
      </c>
      <c r="AY180" s="20" t="s">
        <v>127</v>
      </c>
      <c r="AZ180" s="2" t="s">
        <v>833</v>
      </c>
      <c r="BC180" s="44">
        <v>220</v>
      </c>
      <c r="BD180" s="2">
        <v>180</v>
      </c>
      <c r="BE180" s="2">
        <v>160</v>
      </c>
      <c r="BF180" s="2">
        <v>2099</v>
      </c>
      <c r="BG180" s="2">
        <v>1500</v>
      </c>
      <c r="BH180" s="2">
        <v>2100</v>
      </c>
      <c r="BI180" s="43">
        <v>170</v>
      </c>
      <c r="BJ180" s="2">
        <v>210</v>
      </c>
      <c r="BK180" s="2">
        <v>1199</v>
      </c>
      <c r="BL180" s="2">
        <v>1390</v>
      </c>
      <c r="BM180" s="2">
        <v>1490</v>
      </c>
      <c r="BN180" s="2">
        <v>22000</v>
      </c>
      <c r="BO180" s="2">
        <v>209000</v>
      </c>
      <c r="BP180" s="2">
        <v>270</v>
      </c>
      <c r="BQ180" s="2">
        <v>300</v>
      </c>
      <c r="CB180" s="2">
        <f t="shared" si="49"/>
        <v>104.76</v>
      </c>
      <c r="CC180" s="2">
        <f t="shared" si="50"/>
        <v>85.71</v>
      </c>
      <c r="CD180" s="2">
        <f t="shared" si="51"/>
        <v>76.19</v>
      </c>
      <c r="CE180" s="2">
        <f t="shared" si="52"/>
        <v>999.52</v>
      </c>
      <c r="CF180" s="2">
        <f t="shared" si="53"/>
        <v>714.29</v>
      </c>
      <c r="CG180" s="2">
        <f t="shared" si="54"/>
        <v>1000</v>
      </c>
      <c r="CH180" s="50">
        <f t="shared" si="55"/>
        <v>93.5</v>
      </c>
      <c r="CI180" s="2">
        <f>ROUND(BJ180*0.53,0.5)</f>
        <v>111</v>
      </c>
      <c r="CJ180" s="2">
        <f t="shared" si="45"/>
        <v>599.5</v>
      </c>
      <c r="CK180" s="2" t="s">
        <v>136</v>
      </c>
      <c r="CL180" s="2" t="s">
        <v>136</v>
      </c>
      <c r="CM180" s="2">
        <f t="shared" si="48"/>
        <v>20000</v>
      </c>
      <c r="CN180" s="2" t="s">
        <v>136</v>
      </c>
      <c r="CO180" s="2">
        <f t="shared" si="56"/>
        <v>148.5</v>
      </c>
      <c r="CP180" s="2">
        <f t="shared" si="57"/>
        <v>198</v>
      </c>
    </row>
    <row r="181" spans="2:94" ht="16">
      <c r="B181" s="2" t="s">
        <v>117</v>
      </c>
      <c r="C181" s="2" t="s">
        <v>355</v>
      </c>
      <c r="D181" s="2">
        <v>4.0999999999999996</v>
      </c>
      <c r="E181" s="20" t="s">
        <v>318</v>
      </c>
      <c r="F181" s="20" t="s">
        <v>319</v>
      </c>
      <c r="G181" s="20" t="s">
        <v>158</v>
      </c>
      <c r="H181" s="20" t="s">
        <v>467</v>
      </c>
      <c r="I181" s="20" t="s">
        <v>839</v>
      </c>
      <c r="J181" s="20" t="s">
        <v>840</v>
      </c>
      <c r="K181" s="20" t="s">
        <v>318</v>
      </c>
      <c r="L181" s="20" t="s">
        <v>318</v>
      </c>
      <c r="M181" s="20" t="s">
        <v>357</v>
      </c>
      <c r="N181" s="20" t="s">
        <v>442</v>
      </c>
      <c r="O181" s="20" t="s">
        <v>374</v>
      </c>
      <c r="P181" s="20" t="s">
        <v>134</v>
      </c>
      <c r="Q181" s="51">
        <v>46023</v>
      </c>
      <c r="T181" s="52">
        <v>170</v>
      </c>
      <c r="BC181" s="44">
        <v>210</v>
      </c>
      <c r="BD181" s="2">
        <v>180</v>
      </c>
      <c r="BE181" s="2">
        <v>160</v>
      </c>
      <c r="BF181" s="2">
        <v>2099</v>
      </c>
      <c r="BG181" s="2">
        <v>1500</v>
      </c>
      <c r="BH181" s="2">
        <v>2100</v>
      </c>
      <c r="BI181" s="43">
        <f>T181</f>
        <v>170</v>
      </c>
      <c r="BJ181" s="2">
        <v>200</v>
      </c>
      <c r="BK181" s="2">
        <v>1299</v>
      </c>
      <c r="BL181" s="2">
        <v>1290</v>
      </c>
      <c r="BM181" s="2">
        <v>1390</v>
      </c>
      <c r="BN181" s="2">
        <v>20900</v>
      </c>
      <c r="BO181" s="2">
        <v>209000</v>
      </c>
      <c r="BP181" s="2">
        <v>270</v>
      </c>
      <c r="BQ181" s="2">
        <v>290</v>
      </c>
      <c r="CB181" s="2">
        <f t="shared" si="49"/>
        <v>100</v>
      </c>
      <c r="CC181" s="2">
        <f t="shared" si="50"/>
        <v>85.71</v>
      </c>
      <c r="CD181" s="2">
        <f t="shared" si="51"/>
        <v>76.19</v>
      </c>
      <c r="CE181" s="2">
        <f t="shared" si="52"/>
        <v>999.52</v>
      </c>
      <c r="CF181" s="2">
        <f t="shared" si="53"/>
        <v>714.29</v>
      </c>
      <c r="CG181" s="2">
        <f t="shared" si="54"/>
        <v>1000</v>
      </c>
      <c r="CH181" s="57">
        <f t="shared" si="55"/>
        <v>93.5</v>
      </c>
      <c r="CI181" s="2">
        <f>ROUND(BJ181*0.5,0.5)</f>
        <v>100</v>
      </c>
      <c r="CJ181" s="2">
        <f t="shared" si="45"/>
        <v>649.5</v>
      </c>
      <c r="CK181" s="2" t="s">
        <v>136</v>
      </c>
      <c r="CL181" s="2" t="s">
        <v>136</v>
      </c>
      <c r="CM181" s="2">
        <f t="shared" si="48"/>
        <v>19000</v>
      </c>
      <c r="CN181" s="2" t="s">
        <v>136</v>
      </c>
      <c r="CO181" s="2">
        <f t="shared" si="56"/>
        <v>148.5</v>
      </c>
      <c r="CP181" s="2">
        <f t="shared" si="57"/>
        <v>191.4</v>
      </c>
    </row>
    <row r="182" spans="2:94" ht="16">
      <c r="B182" s="2" t="s">
        <v>117</v>
      </c>
      <c r="C182" s="2" t="s">
        <v>355</v>
      </c>
      <c r="D182" s="2">
        <v>4.0999999999999996</v>
      </c>
      <c r="E182" s="20" t="s">
        <v>318</v>
      </c>
      <c r="F182" s="20" t="s">
        <v>329</v>
      </c>
      <c r="G182" s="20" t="s">
        <v>158</v>
      </c>
      <c r="H182" s="20" t="s">
        <v>467</v>
      </c>
      <c r="I182" s="20" t="s">
        <v>841</v>
      </c>
      <c r="J182" s="20" t="s">
        <v>842</v>
      </c>
      <c r="K182" s="20" t="s">
        <v>318</v>
      </c>
      <c r="L182" s="20" t="s">
        <v>318</v>
      </c>
      <c r="M182" s="20" t="s">
        <v>357</v>
      </c>
      <c r="N182" s="20" t="s">
        <v>442</v>
      </c>
      <c r="O182" s="20" t="s">
        <v>374</v>
      </c>
      <c r="P182" s="20" t="s">
        <v>134</v>
      </c>
      <c r="Q182" s="51">
        <v>46023</v>
      </c>
      <c r="T182" s="52">
        <v>170</v>
      </c>
      <c r="BC182" s="44">
        <v>210</v>
      </c>
      <c r="BD182" s="2">
        <v>180</v>
      </c>
      <c r="BE182" s="2">
        <v>160</v>
      </c>
      <c r="BF182" s="2">
        <v>2099</v>
      </c>
      <c r="BG182" s="2">
        <v>1500</v>
      </c>
      <c r="BH182" s="2">
        <v>2100</v>
      </c>
      <c r="BI182" s="56">
        <f>T182</f>
        <v>170</v>
      </c>
      <c r="BJ182" s="2">
        <v>200</v>
      </c>
      <c r="BK182" s="2">
        <v>1299</v>
      </c>
      <c r="BL182" s="2">
        <v>1290</v>
      </c>
      <c r="BM182" s="2">
        <v>1390</v>
      </c>
      <c r="BN182" s="2">
        <v>20900</v>
      </c>
      <c r="BO182" s="2">
        <v>209000</v>
      </c>
      <c r="BP182" s="2">
        <v>270</v>
      </c>
      <c r="BQ182" s="2">
        <v>290</v>
      </c>
      <c r="CB182" s="2">
        <f t="shared" si="49"/>
        <v>100</v>
      </c>
      <c r="CC182" s="2">
        <f t="shared" si="50"/>
        <v>85.71</v>
      </c>
      <c r="CD182" s="2">
        <f t="shared" si="51"/>
        <v>76.19</v>
      </c>
      <c r="CE182" s="2">
        <f t="shared" si="52"/>
        <v>999.52</v>
      </c>
      <c r="CF182" s="2">
        <f t="shared" si="53"/>
        <v>714.29</v>
      </c>
      <c r="CG182" s="2">
        <f t="shared" si="54"/>
        <v>1000</v>
      </c>
      <c r="CH182" s="57">
        <f t="shared" si="55"/>
        <v>93.5</v>
      </c>
      <c r="CI182" s="2">
        <f>ROUND(BJ182*0.5,0.5)</f>
        <v>100</v>
      </c>
      <c r="CJ182" s="2">
        <f t="shared" si="45"/>
        <v>649.5</v>
      </c>
      <c r="CK182" s="2" t="s">
        <v>136</v>
      </c>
      <c r="CL182" s="2" t="s">
        <v>136</v>
      </c>
      <c r="CM182" s="2">
        <f t="shared" si="48"/>
        <v>19000</v>
      </c>
      <c r="CN182" s="2" t="s">
        <v>136</v>
      </c>
      <c r="CO182" s="2">
        <f t="shared" si="56"/>
        <v>148.5</v>
      </c>
      <c r="CP182" s="2">
        <f t="shared" si="57"/>
        <v>191.4</v>
      </c>
    </row>
    <row r="183" spans="2:94" ht="16">
      <c r="B183" s="2" t="s">
        <v>117</v>
      </c>
      <c r="C183" s="2" t="s">
        <v>118</v>
      </c>
      <c r="D183" s="2">
        <v>1.1000000000000001</v>
      </c>
      <c r="E183" s="20" t="s">
        <v>318</v>
      </c>
      <c r="F183" s="20" t="s">
        <v>319</v>
      </c>
      <c r="G183" s="20" t="s">
        <v>121</v>
      </c>
      <c r="H183" s="20" t="s">
        <v>843</v>
      </c>
      <c r="I183" s="20" t="s">
        <v>844</v>
      </c>
      <c r="J183" s="20" t="s">
        <v>845</v>
      </c>
      <c r="K183" s="20" t="s">
        <v>318</v>
      </c>
      <c r="L183" s="20" t="s">
        <v>318</v>
      </c>
      <c r="M183" s="20" t="s">
        <v>127</v>
      </c>
      <c r="N183" s="20"/>
      <c r="O183" s="20" t="s">
        <v>128</v>
      </c>
      <c r="P183" s="20" t="s">
        <v>211</v>
      </c>
      <c r="Q183" s="21">
        <v>46023</v>
      </c>
      <c r="R183" s="21">
        <v>46023</v>
      </c>
      <c r="S183" s="21">
        <v>46203</v>
      </c>
      <c r="T183" s="22">
        <v>170</v>
      </c>
      <c r="U183" s="20" t="s">
        <v>318</v>
      </c>
      <c r="V183" s="20" t="s">
        <v>134</v>
      </c>
      <c r="W183" s="20" t="s">
        <v>846</v>
      </c>
      <c r="X183" s="28">
        <v>47000</v>
      </c>
      <c r="Y183" s="23">
        <v>0</v>
      </c>
      <c r="Z183" s="23">
        <v>0</v>
      </c>
      <c r="AA183" s="28">
        <v>47000</v>
      </c>
      <c r="AB183" s="23">
        <v>0</v>
      </c>
      <c r="AC183" s="22">
        <v>28.5</v>
      </c>
      <c r="AD183" s="22">
        <v>170</v>
      </c>
      <c r="AE183" s="31">
        <v>0.83239999999999992</v>
      </c>
      <c r="AF183" s="20" t="s">
        <v>844</v>
      </c>
      <c r="AG183" s="20" t="s">
        <v>847</v>
      </c>
      <c r="AH183" s="20" t="s">
        <v>128</v>
      </c>
      <c r="AI183" s="20" t="s">
        <v>327</v>
      </c>
      <c r="AJ183" s="20" t="s">
        <v>121</v>
      </c>
      <c r="AK183" s="20" t="s">
        <v>127</v>
      </c>
      <c r="AL183" s="20" t="s">
        <v>211</v>
      </c>
      <c r="AM183" s="20" t="s">
        <v>128</v>
      </c>
      <c r="AN183" s="20" t="s">
        <v>134</v>
      </c>
      <c r="AO183" s="20" t="s">
        <v>845</v>
      </c>
      <c r="AP183" s="20" t="s">
        <v>134</v>
      </c>
      <c r="AQ183" s="25" t="s">
        <v>134</v>
      </c>
      <c r="AR183" s="20" t="s">
        <v>190</v>
      </c>
      <c r="AS183" s="25" t="b">
        <v>0</v>
      </c>
      <c r="AT183" s="25" t="b">
        <v>1</v>
      </c>
      <c r="AU183" s="24">
        <v>0.3</v>
      </c>
      <c r="AV183" s="29">
        <v>14100</v>
      </c>
      <c r="AW183" s="20" t="s">
        <v>150</v>
      </c>
      <c r="AX183" s="20" t="s">
        <v>685</v>
      </c>
      <c r="AY183" s="20" t="s">
        <v>341</v>
      </c>
      <c r="BC183" s="2">
        <v>230</v>
      </c>
      <c r="BD183" s="2">
        <v>180</v>
      </c>
      <c r="BE183" s="2">
        <v>160</v>
      </c>
      <c r="BF183" s="2">
        <v>2099</v>
      </c>
      <c r="BG183" s="2">
        <v>1500</v>
      </c>
      <c r="BH183" s="2">
        <v>2100</v>
      </c>
      <c r="BI183" s="43">
        <v>170</v>
      </c>
      <c r="BJ183" s="2">
        <v>220</v>
      </c>
      <c r="BK183" s="2">
        <v>1299</v>
      </c>
      <c r="BL183" s="2">
        <v>1390</v>
      </c>
      <c r="BM183" s="2">
        <v>1490</v>
      </c>
      <c r="BN183" s="2">
        <v>22000</v>
      </c>
      <c r="BO183" s="2">
        <v>209000</v>
      </c>
      <c r="BP183" s="2">
        <v>270</v>
      </c>
      <c r="BQ183" s="2">
        <v>300</v>
      </c>
      <c r="CB183" s="2">
        <f t="shared" si="49"/>
        <v>109.52</v>
      </c>
      <c r="CC183" s="2">
        <f t="shared" si="50"/>
        <v>85.71</v>
      </c>
      <c r="CD183" s="2">
        <f t="shared" si="51"/>
        <v>76.19</v>
      </c>
      <c r="CE183" s="2">
        <f t="shared" si="52"/>
        <v>999.52</v>
      </c>
      <c r="CF183" s="2">
        <f t="shared" si="53"/>
        <v>714.29</v>
      </c>
      <c r="CG183" s="2">
        <f t="shared" si="54"/>
        <v>1000</v>
      </c>
      <c r="CH183" s="50">
        <f t="shared" si="55"/>
        <v>93.5</v>
      </c>
      <c r="CI183" s="2">
        <f t="shared" ref="CI183:CI192" si="59">ROUND(BJ183*0.53,0.5)</f>
        <v>117</v>
      </c>
      <c r="CJ183" s="2">
        <f t="shared" si="45"/>
        <v>649.5</v>
      </c>
      <c r="CK183" s="2" t="s">
        <v>136</v>
      </c>
      <c r="CL183" s="2" t="s">
        <v>136</v>
      </c>
      <c r="CM183" s="2">
        <f t="shared" si="48"/>
        <v>20000</v>
      </c>
      <c r="CN183" s="2" t="s">
        <v>136</v>
      </c>
      <c r="CO183" s="2">
        <f t="shared" si="56"/>
        <v>148.5</v>
      </c>
      <c r="CP183" s="2">
        <f t="shared" si="57"/>
        <v>198</v>
      </c>
    </row>
    <row r="184" spans="2:94" ht="16">
      <c r="B184" s="2" t="s">
        <v>117</v>
      </c>
      <c r="C184" s="2" t="s">
        <v>118</v>
      </c>
      <c r="D184" s="2">
        <v>1.1000000000000001</v>
      </c>
      <c r="E184" s="20" t="s">
        <v>318</v>
      </c>
      <c r="F184" s="20" t="s">
        <v>329</v>
      </c>
      <c r="G184" s="20" t="s">
        <v>121</v>
      </c>
      <c r="H184" s="20" t="s">
        <v>843</v>
      </c>
      <c r="I184" s="20" t="s">
        <v>848</v>
      </c>
      <c r="J184" s="20" t="s">
        <v>849</v>
      </c>
      <c r="K184" s="20" t="s">
        <v>318</v>
      </c>
      <c r="L184" s="20" t="s">
        <v>318</v>
      </c>
      <c r="M184" s="20" t="s">
        <v>127</v>
      </c>
      <c r="N184" s="20"/>
      <c r="O184" s="20" t="s">
        <v>128</v>
      </c>
      <c r="P184" s="20" t="s">
        <v>211</v>
      </c>
      <c r="Q184" s="21">
        <v>46023</v>
      </c>
      <c r="R184" s="21">
        <v>46023</v>
      </c>
      <c r="S184" s="21">
        <v>46203</v>
      </c>
      <c r="T184" s="22">
        <v>170</v>
      </c>
      <c r="U184" s="20" t="s">
        <v>318</v>
      </c>
      <c r="V184" s="20" t="s">
        <v>134</v>
      </c>
      <c r="W184" s="20" t="s">
        <v>850</v>
      </c>
      <c r="X184" s="28">
        <v>47000</v>
      </c>
      <c r="Y184" s="23">
        <v>0</v>
      </c>
      <c r="Z184" s="23">
        <v>0</v>
      </c>
      <c r="AA184" s="28">
        <v>47000</v>
      </c>
      <c r="AB184" s="23">
        <v>0</v>
      </c>
      <c r="AC184" s="22">
        <v>28.5</v>
      </c>
      <c r="AD184" s="22">
        <v>170</v>
      </c>
      <c r="AE184" s="31">
        <v>0.83239999999999992</v>
      </c>
      <c r="AF184" s="20" t="s">
        <v>848</v>
      </c>
      <c r="AG184" s="20" t="s">
        <v>851</v>
      </c>
      <c r="AH184" s="20" t="s">
        <v>128</v>
      </c>
      <c r="AI184" s="20" t="s">
        <v>333</v>
      </c>
      <c r="AJ184" s="20" t="s">
        <v>121</v>
      </c>
      <c r="AK184" s="20" t="s">
        <v>127</v>
      </c>
      <c r="AL184" s="20" t="s">
        <v>211</v>
      </c>
      <c r="AM184" s="20" t="s">
        <v>128</v>
      </c>
      <c r="AN184" s="20" t="s">
        <v>134</v>
      </c>
      <c r="AO184" s="20" t="s">
        <v>849</v>
      </c>
      <c r="AP184" s="20" t="s">
        <v>134</v>
      </c>
      <c r="AQ184" s="25" t="s">
        <v>134</v>
      </c>
      <c r="AR184" s="20" t="s">
        <v>190</v>
      </c>
      <c r="AS184" s="25" t="b">
        <v>0</v>
      </c>
      <c r="AT184" s="25" t="b">
        <v>1</v>
      </c>
      <c r="AU184" s="24">
        <v>0.3</v>
      </c>
      <c r="AV184" s="29">
        <v>14100</v>
      </c>
      <c r="AW184" s="20" t="s">
        <v>150</v>
      </c>
      <c r="AX184" s="20" t="s">
        <v>685</v>
      </c>
      <c r="AY184" s="20" t="s">
        <v>341</v>
      </c>
      <c r="BC184" s="2">
        <v>230</v>
      </c>
      <c r="BD184" s="2">
        <v>180</v>
      </c>
      <c r="BE184" s="2">
        <v>160</v>
      </c>
      <c r="BF184" s="2">
        <v>2099</v>
      </c>
      <c r="BG184" s="2">
        <v>1500</v>
      </c>
      <c r="BH184" s="2">
        <v>2100</v>
      </c>
      <c r="BI184" s="43">
        <v>170</v>
      </c>
      <c r="BJ184" s="2">
        <v>220</v>
      </c>
      <c r="BK184" s="2">
        <v>1299</v>
      </c>
      <c r="BL184" s="2">
        <v>1390</v>
      </c>
      <c r="BM184" s="2">
        <v>1490</v>
      </c>
      <c r="BN184" s="2">
        <v>22000</v>
      </c>
      <c r="BO184" s="2">
        <v>209000</v>
      </c>
      <c r="BP184" s="2">
        <v>270</v>
      </c>
      <c r="BQ184" s="2">
        <v>300</v>
      </c>
      <c r="CB184" s="2">
        <f t="shared" si="49"/>
        <v>109.52</v>
      </c>
      <c r="CC184" s="2">
        <f t="shared" si="50"/>
        <v>85.71</v>
      </c>
      <c r="CD184" s="2">
        <f t="shared" si="51"/>
        <v>76.19</v>
      </c>
      <c r="CE184" s="2">
        <f t="shared" si="52"/>
        <v>999.52</v>
      </c>
      <c r="CF184" s="2">
        <f t="shared" si="53"/>
        <v>714.29</v>
      </c>
      <c r="CG184" s="2">
        <f t="shared" si="54"/>
        <v>1000</v>
      </c>
      <c r="CH184" s="50">
        <f t="shared" si="55"/>
        <v>93.5</v>
      </c>
      <c r="CI184" s="2">
        <f t="shared" si="59"/>
        <v>117</v>
      </c>
      <c r="CJ184" s="2">
        <f t="shared" si="45"/>
        <v>649.5</v>
      </c>
      <c r="CK184" s="2" t="s">
        <v>136</v>
      </c>
      <c r="CL184" s="2" t="s">
        <v>136</v>
      </c>
      <c r="CM184" s="2">
        <f t="shared" si="48"/>
        <v>20000</v>
      </c>
      <c r="CN184" s="2" t="s">
        <v>136</v>
      </c>
      <c r="CO184" s="2">
        <f t="shared" si="56"/>
        <v>148.5</v>
      </c>
      <c r="CP184" s="2">
        <f t="shared" si="57"/>
        <v>198</v>
      </c>
    </row>
    <row r="185" spans="2:94" ht="16">
      <c r="B185" s="2" t="s">
        <v>117</v>
      </c>
      <c r="C185" s="2" t="s">
        <v>118</v>
      </c>
      <c r="D185" s="2">
        <v>1.1000000000000001</v>
      </c>
      <c r="E185" s="20" t="s">
        <v>318</v>
      </c>
      <c r="F185" s="20" t="s">
        <v>319</v>
      </c>
      <c r="G185" s="20" t="s">
        <v>121</v>
      </c>
      <c r="H185" s="47" t="s">
        <v>852</v>
      </c>
      <c r="I185" s="20" t="s">
        <v>853</v>
      </c>
      <c r="J185" s="20" t="s">
        <v>854</v>
      </c>
      <c r="K185" s="20" t="s">
        <v>318</v>
      </c>
      <c r="L185" s="20" t="s">
        <v>318</v>
      </c>
      <c r="M185" s="20" t="s">
        <v>127</v>
      </c>
      <c r="N185" s="20"/>
      <c r="O185" s="20" t="s">
        <v>244</v>
      </c>
      <c r="P185" s="20" t="s">
        <v>129</v>
      </c>
      <c r="Q185" s="21">
        <v>46058</v>
      </c>
      <c r="R185" s="21">
        <v>46058</v>
      </c>
      <c r="S185" s="21">
        <v>46203</v>
      </c>
      <c r="T185" s="46">
        <v>150</v>
      </c>
      <c r="U185" s="20" t="s">
        <v>318</v>
      </c>
      <c r="V185" s="20" t="s">
        <v>134</v>
      </c>
      <c r="W185" s="20" t="s">
        <v>855</v>
      </c>
      <c r="X185" s="28">
        <v>518500</v>
      </c>
      <c r="Y185" s="23">
        <v>0</v>
      </c>
      <c r="Z185" s="23">
        <v>0</v>
      </c>
      <c r="AA185" s="28">
        <v>518500</v>
      </c>
      <c r="AB185" s="23">
        <v>0</v>
      </c>
      <c r="AC185" s="22">
        <v>24</v>
      </c>
      <c r="AD185" s="22">
        <v>150</v>
      </c>
      <c r="AE185" s="24">
        <v>0.84</v>
      </c>
      <c r="AF185" s="20" t="s">
        <v>853</v>
      </c>
      <c r="AG185" s="20" t="s">
        <v>856</v>
      </c>
      <c r="AH185" s="20" t="s">
        <v>244</v>
      </c>
      <c r="AI185" s="20" t="s">
        <v>327</v>
      </c>
      <c r="AJ185" s="20" t="s">
        <v>121</v>
      </c>
      <c r="AK185" s="20" t="s">
        <v>127</v>
      </c>
      <c r="AL185" s="20" t="s">
        <v>129</v>
      </c>
      <c r="AM185" s="20" t="s">
        <v>133</v>
      </c>
      <c r="AN185" s="20" t="s">
        <v>134</v>
      </c>
      <c r="AO185" s="20" t="s">
        <v>854</v>
      </c>
      <c r="AP185" s="20" t="s">
        <v>134</v>
      </c>
      <c r="AQ185" s="25" t="s">
        <v>134</v>
      </c>
      <c r="AR185" s="20" t="s">
        <v>117</v>
      </c>
      <c r="AS185" s="25" t="b">
        <v>0</v>
      </c>
      <c r="AT185" s="25" t="b">
        <v>1</v>
      </c>
      <c r="AU185" s="24">
        <v>7.0000000000000007E-2</v>
      </c>
      <c r="AV185" s="29">
        <v>36295</v>
      </c>
      <c r="AW185" s="20" t="s">
        <v>150</v>
      </c>
      <c r="AX185" s="20" t="s">
        <v>520</v>
      </c>
      <c r="AY185" s="20" t="s">
        <v>341</v>
      </c>
      <c r="AZ185" s="30"/>
      <c r="BC185" s="2">
        <v>200</v>
      </c>
      <c r="BD185" s="2">
        <v>160</v>
      </c>
      <c r="BE185" s="2">
        <v>140</v>
      </c>
      <c r="BF185" s="2">
        <v>1899</v>
      </c>
      <c r="BG185" s="2">
        <v>1300</v>
      </c>
      <c r="BH185" s="2">
        <v>1900</v>
      </c>
      <c r="BI185" s="43">
        <v>150</v>
      </c>
      <c r="BJ185" s="2">
        <v>190</v>
      </c>
      <c r="BK185" s="2">
        <v>999</v>
      </c>
      <c r="BL185" s="2">
        <v>1190</v>
      </c>
      <c r="BM185" s="2">
        <v>1290</v>
      </c>
      <c r="BN185" s="2">
        <v>18700</v>
      </c>
      <c r="BO185" s="2">
        <v>189000</v>
      </c>
      <c r="BP185" s="2">
        <v>250</v>
      </c>
      <c r="BQ185" s="2">
        <v>270</v>
      </c>
      <c r="CB185" s="2">
        <f t="shared" si="49"/>
        <v>95.24</v>
      </c>
      <c r="CC185" s="2">
        <f t="shared" si="50"/>
        <v>76.19</v>
      </c>
      <c r="CD185" s="2">
        <f t="shared" si="51"/>
        <v>66.67</v>
      </c>
      <c r="CE185" s="2">
        <f t="shared" si="52"/>
        <v>904.29</v>
      </c>
      <c r="CF185" s="2">
        <f t="shared" si="53"/>
        <v>619.04999999999995</v>
      </c>
      <c r="CG185" s="2">
        <f t="shared" si="54"/>
        <v>904.76</v>
      </c>
      <c r="CH185" s="50">
        <f t="shared" si="55"/>
        <v>82.5</v>
      </c>
      <c r="CI185" s="2">
        <f t="shared" si="59"/>
        <v>101</v>
      </c>
      <c r="CJ185" s="2">
        <f t="shared" si="45"/>
        <v>499.5</v>
      </c>
      <c r="CK185" s="2" t="s">
        <v>136</v>
      </c>
      <c r="CL185" s="2" t="s">
        <v>136</v>
      </c>
      <c r="CM185" s="2">
        <f t="shared" si="48"/>
        <v>17000</v>
      </c>
      <c r="CN185" s="2" t="s">
        <v>136</v>
      </c>
      <c r="CO185" s="2">
        <f t="shared" si="56"/>
        <v>137.5</v>
      </c>
      <c r="CP185" s="2">
        <f t="shared" si="57"/>
        <v>178.2</v>
      </c>
    </row>
    <row r="186" spans="2:94" ht="16">
      <c r="B186" s="2" t="s">
        <v>117</v>
      </c>
      <c r="C186" s="2" t="s">
        <v>118</v>
      </c>
      <c r="D186" s="2">
        <v>1.1000000000000001</v>
      </c>
      <c r="E186" s="20" t="s">
        <v>318</v>
      </c>
      <c r="F186" s="20" t="s">
        <v>329</v>
      </c>
      <c r="G186" s="20" t="s">
        <v>121</v>
      </c>
      <c r="H186" s="47" t="s">
        <v>852</v>
      </c>
      <c r="I186" s="20" t="s">
        <v>857</v>
      </c>
      <c r="J186" s="20" t="s">
        <v>858</v>
      </c>
      <c r="K186" s="20" t="s">
        <v>318</v>
      </c>
      <c r="L186" s="20" t="s">
        <v>318</v>
      </c>
      <c r="M186" s="20" t="s">
        <v>127</v>
      </c>
      <c r="N186" s="20"/>
      <c r="O186" s="20" t="s">
        <v>244</v>
      </c>
      <c r="P186" s="20" t="s">
        <v>129</v>
      </c>
      <c r="Q186" s="21">
        <v>46058</v>
      </c>
      <c r="R186" s="21">
        <v>46058</v>
      </c>
      <c r="S186" s="21">
        <v>46203</v>
      </c>
      <c r="T186" s="46">
        <v>150</v>
      </c>
      <c r="U186" s="20" t="s">
        <v>318</v>
      </c>
      <c r="V186" s="20" t="s">
        <v>134</v>
      </c>
      <c r="W186" s="20" t="s">
        <v>855</v>
      </c>
      <c r="X186" s="28">
        <v>518500</v>
      </c>
      <c r="Y186" s="23">
        <v>0</v>
      </c>
      <c r="Z186" s="23">
        <v>0</v>
      </c>
      <c r="AA186" s="28">
        <v>518500</v>
      </c>
      <c r="AB186" s="23">
        <v>0</v>
      </c>
      <c r="AC186" s="22">
        <v>24</v>
      </c>
      <c r="AD186" s="22">
        <v>150</v>
      </c>
      <c r="AE186" s="24">
        <v>0.84</v>
      </c>
      <c r="AF186" s="20" t="s">
        <v>857</v>
      </c>
      <c r="AG186" s="20" t="s">
        <v>859</v>
      </c>
      <c r="AH186" s="20" t="s">
        <v>244</v>
      </c>
      <c r="AI186" s="20" t="s">
        <v>333</v>
      </c>
      <c r="AJ186" s="20" t="s">
        <v>121</v>
      </c>
      <c r="AK186" s="20" t="s">
        <v>127</v>
      </c>
      <c r="AL186" s="20" t="s">
        <v>129</v>
      </c>
      <c r="AM186" s="20" t="s">
        <v>133</v>
      </c>
      <c r="AN186" s="20" t="s">
        <v>134</v>
      </c>
      <c r="AO186" s="20" t="s">
        <v>858</v>
      </c>
      <c r="AP186" s="20" t="s">
        <v>134</v>
      </c>
      <c r="AQ186" s="25" t="s">
        <v>134</v>
      </c>
      <c r="AR186" s="20" t="s">
        <v>117</v>
      </c>
      <c r="AS186" s="25" t="b">
        <v>0</v>
      </c>
      <c r="AT186" s="25" t="b">
        <v>1</v>
      </c>
      <c r="AU186" s="24">
        <v>0.05</v>
      </c>
      <c r="AV186" s="29">
        <v>25925</v>
      </c>
      <c r="AW186" s="20" t="s">
        <v>150</v>
      </c>
      <c r="AX186" s="20" t="s">
        <v>520</v>
      </c>
      <c r="AY186" s="20" t="s">
        <v>341</v>
      </c>
      <c r="AZ186" s="30"/>
      <c r="BC186" s="2">
        <v>200</v>
      </c>
      <c r="BD186" s="2">
        <v>160</v>
      </c>
      <c r="BE186" s="2">
        <v>140</v>
      </c>
      <c r="BF186" s="2">
        <v>1899</v>
      </c>
      <c r="BG186" s="2">
        <v>1300</v>
      </c>
      <c r="BH186" s="2">
        <v>1900</v>
      </c>
      <c r="BI186" s="43">
        <v>150</v>
      </c>
      <c r="BJ186" s="2">
        <v>190</v>
      </c>
      <c r="BK186" s="2">
        <v>999</v>
      </c>
      <c r="BL186" s="2">
        <v>1190</v>
      </c>
      <c r="BM186" s="2">
        <v>1290</v>
      </c>
      <c r="BN186" s="2">
        <v>18700</v>
      </c>
      <c r="BO186" s="2">
        <v>189000</v>
      </c>
      <c r="BP186" s="2">
        <v>250</v>
      </c>
      <c r="BQ186" s="2">
        <v>270</v>
      </c>
      <c r="CB186" s="2">
        <f t="shared" si="49"/>
        <v>95.24</v>
      </c>
      <c r="CC186" s="2">
        <f t="shared" si="50"/>
        <v>76.19</v>
      </c>
      <c r="CD186" s="2">
        <f t="shared" si="51"/>
        <v>66.67</v>
      </c>
      <c r="CE186" s="2">
        <f t="shared" si="52"/>
        <v>904.29</v>
      </c>
      <c r="CF186" s="2">
        <f t="shared" si="53"/>
        <v>619.04999999999995</v>
      </c>
      <c r="CG186" s="2">
        <f t="shared" si="54"/>
        <v>904.76</v>
      </c>
      <c r="CH186" s="50">
        <f t="shared" si="55"/>
        <v>82.5</v>
      </c>
      <c r="CI186" s="2">
        <f t="shared" si="59"/>
        <v>101</v>
      </c>
      <c r="CJ186" s="2">
        <f t="shared" si="45"/>
        <v>499.5</v>
      </c>
      <c r="CK186" s="2" t="s">
        <v>136</v>
      </c>
      <c r="CL186" s="2" t="s">
        <v>136</v>
      </c>
      <c r="CM186" s="2">
        <f t="shared" si="48"/>
        <v>17000</v>
      </c>
      <c r="CN186" s="2" t="s">
        <v>136</v>
      </c>
      <c r="CO186" s="2">
        <f t="shared" si="56"/>
        <v>137.5</v>
      </c>
      <c r="CP186" s="2">
        <f t="shared" si="57"/>
        <v>178.2</v>
      </c>
    </row>
    <row r="187" spans="2:94" ht="16">
      <c r="B187" s="2" t="s">
        <v>117</v>
      </c>
      <c r="C187" s="2" t="s">
        <v>118</v>
      </c>
      <c r="D187" s="2">
        <v>1.3</v>
      </c>
      <c r="E187" s="20" t="s">
        <v>318</v>
      </c>
      <c r="F187" s="20" t="s">
        <v>319</v>
      </c>
      <c r="G187" s="20" t="s">
        <v>320</v>
      </c>
      <c r="H187" s="20" t="s">
        <v>860</v>
      </c>
      <c r="I187" s="20" t="s">
        <v>861</v>
      </c>
      <c r="J187" s="20" t="s">
        <v>862</v>
      </c>
      <c r="K187" s="20" t="s">
        <v>318</v>
      </c>
      <c r="L187" s="20" t="s">
        <v>318</v>
      </c>
      <c r="M187" s="20" t="s">
        <v>127</v>
      </c>
      <c r="N187" s="20"/>
      <c r="O187" s="20" t="s">
        <v>128</v>
      </c>
      <c r="P187" s="20" t="s">
        <v>667</v>
      </c>
      <c r="Q187" s="21">
        <v>46023</v>
      </c>
      <c r="R187" s="21">
        <v>46023</v>
      </c>
      <c r="S187" s="21">
        <v>46568</v>
      </c>
      <c r="T187" s="22">
        <v>170</v>
      </c>
      <c r="U187" s="20" t="s">
        <v>318</v>
      </c>
      <c r="V187" s="20" t="s">
        <v>134</v>
      </c>
      <c r="W187" s="20" t="s">
        <v>863</v>
      </c>
      <c r="X187" s="28">
        <v>22950</v>
      </c>
      <c r="Y187" s="23">
        <v>0</v>
      </c>
      <c r="Z187" s="23">
        <v>0</v>
      </c>
      <c r="AA187" s="23">
        <v>0</v>
      </c>
      <c r="AB187" s="23">
        <v>0</v>
      </c>
      <c r="AC187" s="22">
        <v>28</v>
      </c>
      <c r="AD187" s="22">
        <v>170</v>
      </c>
      <c r="AE187" s="31">
        <v>0.83530000000000004</v>
      </c>
      <c r="AF187" s="20" t="s">
        <v>861</v>
      </c>
      <c r="AG187" s="20" t="s">
        <v>864</v>
      </c>
      <c r="AH187" s="20" t="s">
        <v>128</v>
      </c>
      <c r="AI187" s="20" t="s">
        <v>327</v>
      </c>
      <c r="AJ187" s="20" t="s">
        <v>320</v>
      </c>
      <c r="AK187" s="20" t="s">
        <v>127</v>
      </c>
      <c r="AL187" s="20" t="s">
        <v>667</v>
      </c>
      <c r="AM187" s="20" t="s">
        <v>128</v>
      </c>
      <c r="AN187" s="20" t="s">
        <v>865</v>
      </c>
      <c r="AO187" s="20" t="s">
        <v>862</v>
      </c>
      <c r="AP187" s="20" t="s">
        <v>134</v>
      </c>
      <c r="AQ187" s="25" t="s">
        <v>134</v>
      </c>
      <c r="AR187" s="20" t="s">
        <v>170</v>
      </c>
      <c r="AS187" s="25" t="b">
        <v>0</v>
      </c>
      <c r="AT187" s="25" t="b">
        <v>1</v>
      </c>
      <c r="AU187" s="24">
        <v>0.25</v>
      </c>
      <c r="AV187" s="29">
        <v>5737.5</v>
      </c>
      <c r="AW187" s="20" t="s">
        <v>135</v>
      </c>
      <c r="AX187" s="20" t="s">
        <v>678</v>
      </c>
      <c r="AY187" s="20" t="s">
        <v>127</v>
      </c>
      <c r="BC187" s="2">
        <v>230</v>
      </c>
      <c r="BD187" s="2">
        <v>180</v>
      </c>
      <c r="BE187" s="2">
        <v>160</v>
      </c>
      <c r="BF187" s="2">
        <v>2099</v>
      </c>
      <c r="BG187" s="2">
        <v>1500</v>
      </c>
      <c r="BH187" s="2">
        <v>2100</v>
      </c>
      <c r="BI187" s="43">
        <v>170</v>
      </c>
      <c r="BJ187" s="2">
        <v>220</v>
      </c>
      <c r="BK187" s="2">
        <v>1299</v>
      </c>
      <c r="BL187" s="2">
        <v>1390</v>
      </c>
      <c r="BM187" s="2">
        <v>1490</v>
      </c>
      <c r="BN187" s="2">
        <v>23100</v>
      </c>
      <c r="BO187" s="2">
        <v>209000</v>
      </c>
      <c r="BP187" s="2">
        <v>270</v>
      </c>
      <c r="BQ187" s="2">
        <v>290</v>
      </c>
      <c r="CB187" s="2">
        <f t="shared" si="49"/>
        <v>109.52</v>
      </c>
      <c r="CC187" s="2">
        <f t="shared" si="50"/>
        <v>85.71</v>
      </c>
      <c r="CD187" s="2">
        <f t="shared" si="51"/>
        <v>76.19</v>
      </c>
      <c r="CE187" s="2">
        <f t="shared" si="52"/>
        <v>999.52</v>
      </c>
      <c r="CF187" s="2">
        <f t="shared" si="53"/>
        <v>714.29</v>
      </c>
      <c r="CG187" s="2">
        <f t="shared" si="54"/>
        <v>1000</v>
      </c>
      <c r="CH187" s="50">
        <f t="shared" si="55"/>
        <v>93.5</v>
      </c>
      <c r="CI187" s="2">
        <f t="shared" si="59"/>
        <v>117</v>
      </c>
      <c r="CJ187" s="2">
        <f t="shared" si="45"/>
        <v>649.5</v>
      </c>
      <c r="CK187" s="2" t="s">
        <v>136</v>
      </c>
      <c r="CL187" s="2" t="s">
        <v>136</v>
      </c>
      <c r="CM187" s="2">
        <f t="shared" si="48"/>
        <v>21000</v>
      </c>
      <c r="CN187" s="2" t="s">
        <v>136</v>
      </c>
      <c r="CO187" s="2">
        <f t="shared" si="56"/>
        <v>148.5</v>
      </c>
      <c r="CP187" s="2">
        <f t="shared" si="57"/>
        <v>191.4</v>
      </c>
    </row>
    <row r="188" spans="2:94" ht="16">
      <c r="B188" s="2" t="s">
        <v>117</v>
      </c>
      <c r="C188" s="2" t="s">
        <v>118</v>
      </c>
      <c r="D188" s="2">
        <v>1.3</v>
      </c>
      <c r="E188" s="20" t="s">
        <v>318</v>
      </c>
      <c r="F188" s="20" t="s">
        <v>329</v>
      </c>
      <c r="G188" s="20" t="s">
        <v>320</v>
      </c>
      <c r="H188" s="20" t="s">
        <v>860</v>
      </c>
      <c r="I188" s="20" t="s">
        <v>866</v>
      </c>
      <c r="J188" s="20" t="s">
        <v>867</v>
      </c>
      <c r="K188" s="20" t="s">
        <v>318</v>
      </c>
      <c r="L188" s="20" t="s">
        <v>318</v>
      </c>
      <c r="M188" s="20" t="s">
        <v>127</v>
      </c>
      <c r="N188" s="20"/>
      <c r="O188" s="20" t="s">
        <v>128</v>
      </c>
      <c r="P188" s="20" t="s">
        <v>667</v>
      </c>
      <c r="Q188" s="21">
        <v>46023</v>
      </c>
      <c r="R188" s="21">
        <v>46023</v>
      </c>
      <c r="S188" s="21">
        <v>46203</v>
      </c>
      <c r="T188" s="22">
        <v>170</v>
      </c>
      <c r="U188" s="20" t="s">
        <v>318</v>
      </c>
      <c r="V188" s="20" t="s">
        <v>134</v>
      </c>
      <c r="W188" s="20" t="s">
        <v>863</v>
      </c>
      <c r="X188" s="28">
        <v>28050</v>
      </c>
      <c r="Y188" s="23">
        <v>0</v>
      </c>
      <c r="Z188" s="23">
        <v>0</v>
      </c>
      <c r="AA188" s="23">
        <v>0</v>
      </c>
      <c r="AB188" s="23">
        <v>0</v>
      </c>
      <c r="AC188" s="22">
        <v>28</v>
      </c>
      <c r="AD188" s="22">
        <v>170</v>
      </c>
      <c r="AE188" s="31">
        <v>0.83530000000000004</v>
      </c>
      <c r="AF188" s="20" t="s">
        <v>866</v>
      </c>
      <c r="AG188" s="20" t="s">
        <v>868</v>
      </c>
      <c r="AH188" s="20" t="s">
        <v>128</v>
      </c>
      <c r="AI188" s="20" t="s">
        <v>333</v>
      </c>
      <c r="AJ188" s="20" t="s">
        <v>320</v>
      </c>
      <c r="AK188" s="20" t="s">
        <v>127</v>
      </c>
      <c r="AL188" s="20" t="s">
        <v>667</v>
      </c>
      <c r="AM188" s="20" t="s">
        <v>128</v>
      </c>
      <c r="AN188" s="20" t="s">
        <v>869</v>
      </c>
      <c r="AO188" s="20" t="s">
        <v>867</v>
      </c>
      <c r="AP188" s="20" t="s">
        <v>134</v>
      </c>
      <c r="AQ188" s="25" t="s">
        <v>134</v>
      </c>
      <c r="AR188" s="20" t="s">
        <v>170</v>
      </c>
      <c r="AS188" s="25" t="b">
        <v>0</v>
      </c>
      <c r="AT188" s="25" t="b">
        <v>1</v>
      </c>
      <c r="AU188" s="24">
        <v>0.15</v>
      </c>
      <c r="AV188" s="29">
        <v>4207.5</v>
      </c>
      <c r="AW188" s="20" t="s">
        <v>135</v>
      </c>
      <c r="AX188" s="20" t="s">
        <v>678</v>
      </c>
      <c r="AY188" s="20" t="s">
        <v>127</v>
      </c>
      <c r="BC188" s="2">
        <v>230</v>
      </c>
      <c r="BD188" s="2">
        <v>180</v>
      </c>
      <c r="BE188" s="2">
        <v>160</v>
      </c>
      <c r="BF188" s="2">
        <v>2099</v>
      </c>
      <c r="BG188" s="2">
        <v>1500</v>
      </c>
      <c r="BH188" s="2">
        <v>2100</v>
      </c>
      <c r="BI188" s="43">
        <v>170</v>
      </c>
      <c r="BJ188" s="2">
        <v>220</v>
      </c>
      <c r="BK188" s="2">
        <v>1299</v>
      </c>
      <c r="BL188" s="2">
        <v>1390</v>
      </c>
      <c r="BM188" s="2">
        <v>1490</v>
      </c>
      <c r="BN188" s="2">
        <v>23100</v>
      </c>
      <c r="BO188" s="2">
        <v>209000</v>
      </c>
      <c r="BP188" s="2">
        <v>270</v>
      </c>
      <c r="BQ188" s="2">
        <v>290</v>
      </c>
      <c r="CB188" s="2">
        <f t="shared" si="49"/>
        <v>109.52</v>
      </c>
      <c r="CC188" s="2">
        <f t="shared" si="50"/>
        <v>85.71</v>
      </c>
      <c r="CD188" s="2">
        <f t="shared" si="51"/>
        <v>76.19</v>
      </c>
      <c r="CE188" s="2">
        <f t="shared" si="52"/>
        <v>999.52</v>
      </c>
      <c r="CF188" s="2">
        <f t="shared" si="53"/>
        <v>714.29</v>
      </c>
      <c r="CG188" s="2">
        <f t="shared" si="54"/>
        <v>1000</v>
      </c>
      <c r="CH188" s="50">
        <f t="shared" si="55"/>
        <v>93.5</v>
      </c>
      <c r="CI188" s="2">
        <f t="shared" si="59"/>
        <v>117</v>
      </c>
      <c r="CJ188" s="2">
        <f t="shared" si="45"/>
        <v>649.5</v>
      </c>
      <c r="CK188" s="2" t="s">
        <v>136</v>
      </c>
      <c r="CL188" s="2" t="s">
        <v>136</v>
      </c>
      <c r="CM188" s="2">
        <f t="shared" si="48"/>
        <v>21000</v>
      </c>
      <c r="CN188" s="2" t="s">
        <v>136</v>
      </c>
      <c r="CO188" s="2">
        <f t="shared" si="56"/>
        <v>148.5</v>
      </c>
      <c r="CP188" s="2">
        <f t="shared" si="57"/>
        <v>191.4</v>
      </c>
    </row>
    <row r="189" spans="2:94" ht="16">
      <c r="B189" s="2" t="s">
        <v>117</v>
      </c>
      <c r="C189" s="2" t="s">
        <v>118</v>
      </c>
      <c r="D189" s="2">
        <v>1.1000000000000001</v>
      </c>
      <c r="E189" s="20" t="s">
        <v>318</v>
      </c>
      <c r="F189" s="20" t="s">
        <v>319</v>
      </c>
      <c r="G189" s="20" t="s">
        <v>121</v>
      </c>
      <c r="H189" s="47" t="s">
        <v>870</v>
      </c>
      <c r="I189" s="20" t="s">
        <v>871</v>
      </c>
      <c r="J189" s="20" t="s">
        <v>872</v>
      </c>
      <c r="K189" s="20" t="s">
        <v>318</v>
      </c>
      <c r="L189" s="20" t="s">
        <v>318</v>
      </c>
      <c r="M189" s="20" t="s">
        <v>127</v>
      </c>
      <c r="N189" s="20"/>
      <c r="O189" s="20" t="s">
        <v>244</v>
      </c>
      <c r="P189" s="20" t="s">
        <v>211</v>
      </c>
      <c r="Q189" s="21">
        <v>46058</v>
      </c>
      <c r="R189" s="21">
        <v>46058</v>
      </c>
      <c r="S189" s="21">
        <v>46752</v>
      </c>
      <c r="T189" s="46">
        <v>150</v>
      </c>
      <c r="U189" s="20" t="s">
        <v>318</v>
      </c>
      <c r="V189" s="20" t="s">
        <v>134</v>
      </c>
      <c r="W189" s="20" t="s">
        <v>870</v>
      </c>
      <c r="X189" s="28">
        <v>51000</v>
      </c>
      <c r="Y189" s="23">
        <v>0</v>
      </c>
      <c r="Z189" s="23">
        <v>0</v>
      </c>
      <c r="AA189" s="28">
        <v>51000</v>
      </c>
      <c r="AB189" s="23">
        <v>0</v>
      </c>
      <c r="AC189" s="22">
        <v>24</v>
      </c>
      <c r="AD189" s="22">
        <v>150</v>
      </c>
      <c r="AE189" s="24">
        <v>0.84</v>
      </c>
      <c r="AF189" s="20" t="s">
        <v>871</v>
      </c>
      <c r="AG189" s="20" t="s">
        <v>873</v>
      </c>
      <c r="AH189" s="20" t="s">
        <v>244</v>
      </c>
      <c r="AI189" s="20" t="s">
        <v>327</v>
      </c>
      <c r="AJ189" s="20" t="s">
        <v>121</v>
      </c>
      <c r="AK189" s="20" t="s">
        <v>127</v>
      </c>
      <c r="AL189" s="20" t="s">
        <v>211</v>
      </c>
      <c r="AM189" s="20" t="s">
        <v>133</v>
      </c>
      <c r="AN189" s="20" t="s">
        <v>134</v>
      </c>
      <c r="AO189" s="20" t="s">
        <v>872</v>
      </c>
      <c r="AP189" s="20" t="s">
        <v>134</v>
      </c>
      <c r="AQ189" s="25" t="s">
        <v>134</v>
      </c>
      <c r="AR189" s="20" t="s">
        <v>117</v>
      </c>
      <c r="AS189" s="25" t="b">
        <v>0</v>
      </c>
      <c r="AT189" s="25" t="b">
        <v>1</v>
      </c>
      <c r="AU189" s="24">
        <v>0.5</v>
      </c>
      <c r="AV189" s="29">
        <v>25500</v>
      </c>
      <c r="AW189" s="20" t="s">
        <v>135</v>
      </c>
      <c r="AX189" s="20" t="s">
        <v>520</v>
      </c>
      <c r="AY189" s="20" t="s">
        <v>127</v>
      </c>
      <c r="AZ189" s="30"/>
      <c r="BC189" s="2">
        <v>200</v>
      </c>
      <c r="BD189" s="2">
        <v>160</v>
      </c>
      <c r="BE189" s="2">
        <v>140</v>
      </c>
      <c r="BF189" s="2">
        <v>1899</v>
      </c>
      <c r="BG189" s="2">
        <v>1300</v>
      </c>
      <c r="BH189" s="2">
        <v>1900</v>
      </c>
      <c r="BI189" s="43">
        <v>150</v>
      </c>
      <c r="BJ189" s="2">
        <v>190</v>
      </c>
      <c r="BK189" s="2">
        <v>999</v>
      </c>
      <c r="BL189" s="2">
        <v>1190</v>
      </c>
      <c r="BM189" s="2">
        <v>1290</v>
      </c>
      <c r="BN189" s="2">
        <v>18700</v>
      </c>
      <c r="BO189" s="2">
        <v>189000</v>
      </c>
      <c r="BP189" s="2">
        <v>250</v>
      </c>
      <c r="BQ189" s="2">
        <v>270</v>
      </c>
      <c r="CB189" s="2">
        <f t="shared" si="49"/>
        <v>95.24</v>
      </c>
      <c r="CC189" s="2">
        <f t="shared" si="50"/>
        <v>76.19</v>
      </c>
      <c r="CD189" s="2">
        <f t="shared" si="51"/>
        <v>66.67</v>
      </c>
      <c r="CE189" s="2">
        <f t="shared" si="52"/>
        <v>904.29</v>
      </c>
      <c r="CF189" s="2">
        <f t="shared" si="53"/>
        <v>619.04999999999995</v>
      </c>
      <c r="CG189" s="2">
        <f t="shared" si="54"/>
        <v>904.76</v>
      </c>
      <c r="CH189" s="50">
        <f t="shared" si="55"/>
        <v>82.5</v>
      </c>
      <c r="CI189" s="2">
        <f t="shared" si="59"/>
        <v>101</v>
      </c>
      <c r="CJ189" s="2">
        <f t="shared" si="45"/>
        <v>499.5</v>
      </c>
      <c r="CK189" s="2" t="s">
        <v>136</v>
      </c>
      <c r="CL189" s="2" t="s">
        <v>136</v>
      </c>
      <c r="CM189" s="2">
        <f t="shared" si="48"/>
        <v>17000</v>
      </c>
      <c r="CN189" s="2" t="s">
        <v>136</v>
      </c>
      <c r="CO189" s="2">
        <f t="shared" si="56"/>
        <v>137.5</v>
      </c>
      <c r="CP189" s="2">
        <f t="shared" si="57"/>
        <v>178.2</v>
      </c>
    </row>
    <row r="190" spans="2:94" ht="16">
      <c r="B190" s="2" t="s">
        <v>117</v>
      </c>
      <c r="C190" s="2" t="s">
        <v>118</v>
      </c>
      <c r="D190" s="2">
        <v>1.1000000000000001</v>
      </c>
      <c r="E190" s="20" t="s">
        <v>318</v>
      </c>
      <c r="F190" s="20" t="s">
        <v>329</v>
      </c>
      <c r="G190" s="20" t="s">
        <v>121</v>
      </c>
      <c r="H190" s="47" t="s">
        <v>870</v>
      </c>
      <c r="I190" s="20" t="s">
        <v>874</v>
      </c>
      <c r="J190" s="20" t="s">
        <v>875</v>
      </c>
      <c r="K190" s="20" t="s">
        <v>318</v>
      </c>
      <c r="L190" s="20" t="s">
        <v>318</v>
      </c>
      <c r="M190" s="20" t="s">
        <v>127</v>
      </c>
      <c r="N190" s="20"/>
      <c r="O190" s="20" t="s">
        <v>244</v>
      </c>
      <c r="P190" s="20" t="s">
        <v>211</v>
      </c>
      <c r="Q190" s="21">
        <v>46058</v>
      </c>
      <c r="R190" s="21">
        <v>46058</v>
      </c>
      <c r="S190" s="21">
        <v>46752</v>
      </c>
      <c r="T190" s="46">
        <v>150</v>
      </c>
      <c r="U190" s="20" t="s">
        <v>318</v>
      </c>
      <c r="V190" s="20" t="s">
        <v>134</v>
      </c>
      <c r="W190" s="20" t="s">
        <v>870</v>
      </c>
      <c r="X190" s="28">
        <v>51000</v>
      </c>
      <c r="Y190" s="23">
        <v>0</v>
      </c>
      <c r="Z190" s="23">
        <v>0</v>
      </c>
      <c r="AA190" s="28">
        <v>51000</v>
      </c>
      <c r="AB190" s="23">
        <v>0</v>
      </c>
      <c r="AC190" s="22">
        <v>24</v>
      </c>
      <c r="AD190" s="22">
        <v>150</v>
      </c>
      <c r="AE190" s="24">
        <v>0.84</v>
      </c>
      <c r="AF190" s="20" t="s">
        <v>874</v>
      </c>
      <c r="AG190" s="20" t="s">
        <v>876</v>
      </c>
      <c r="AH190" s="20" t="s">
        <v>244</v>
      </c>
      <c r="AI190" s="20" t="s">
        <v>333</v>
      </c>
      <c r="AJ190" s="20" t="s">
        <v>121</v>
      </c>
      <c r="AK190" s="20" t="s">
        <v>127</v>
      </c>
      <c r="AL190" s="20" t="s">
        <v>211</v>
      </c>
      <c r="AM190" s="20" t="s">
        <v>133</v>
      </c>
      <c r="AN190" s="20" t="s">
        <v>134</v>
      </c>
      <c r="AO190" s="20" t="s">
        <v>875</v>
      </c>
      <c r="AP190" s="20" t="s">
        <v>134</v>
      </c>
      <c r="AQ190" s="25" t="s">
        <v>134</v>
      </c>
      <c r="AR190" s="20" t="s">
        <v>117</v>
      </c>
      <c r="AS190" s="25" t="b">
        <v>0</v>
      </c>
      <c r="AT190" s="25" t="b">
        <v>1</v>
      </c>
      <c r="AU190" s="24">
        <v>0.5</v>
      </c>
      <c r="AV190" s="29">
        <v>25500</v>
      </c>
      <c r="AW190" s="20" t="s">
        <v>135</v>
      </c>
      <c r="AX190" s="20" t="s">
        <v>520</v>
      </c>
      <c r="AY190" s="20" t="s">
        <v>127</v>
      </c>
      <c r="AZ190" s="30"/>
      <c r="BC190" s="2">
        <v>200</v>
      </c>
      <c r="BD190" s="2">
        <v>160</v>
      </c>
      <c r="BE190" s="2">
        <v>140</v>
      </c>
      <c r="BF190" s="2">
        <v>1899</v>
      </c>
      <c r="BG190" s="2">
        <v>1300</v>
      </c>
      <c r="BH190" s="2">
        <v>1900</v>
      </c>
      <c r="BI190" s="43">
        <v>150</v>
      </c>
      <c r="BJ190" s="2">
        <v>190</v>
      </c>
      <c r="BK190" s="2">
        <v>999</v>
      </c>
      <c r="BL190" s="2">
        <v>1190</v>
      </c>
      <c r="BM190" s="2">
        <v>1290</v>
      </c>
      <c r="BN190" s="2">
        <v>18700</v>
      </c>
      <c r="BO190" s="2">
        <v>189000</v>
      </c>
      <c r="BP190" s="2">
        <v>250</v>
      </c>
      <c r="BQ190" s="2">
        <v>270</v>
      </c>
      <c r="CB190" s="2">
        <f t="shared" si="49"/>
        <v>95.24</v>
      </c>
      <c r="CC190" s="2">
        <f t="shared" si="50"/>
        <v>76.19</v>
      </c>
      <c r="CD190" s="2">
        <f t="shared" si="51"/>
        <v>66.67</v>
      </c>
      <c r="CE190" s="2">
        <f t="shared" si="52"/>
        <v>904.29</v>
      </c>
      <c r="CF190" s="2">
        <f t="shared" si="53"/>
        <v>619.04999999999995</v>
      </c>
      <c r="CG190" s="2">
        <f t="shared" si="54"/>
        <v>904.76</v>
      </c>
      <c r="CH190" s="50">
        <f t="shared" si="55"/>
        <v>82.5</v>
      </c>
      <c r="CI190" s="2">
        <f t="shared" si="59"/>
        <v>101</v>
      </c>
      <c r="CJ190" s="2">
        <f t="shared" si="45"/>
        <v>499.5</v>
      </c>
      <c r="CK190" s="2" t="s">
        <v>136</v>
      </c>
      <c r="CL190" s="2" t="s">
        <v>136</v>
      </c>
      <c r="CM190" s="2">
        <f t="shared" si="48"/>
        <v>17000</v>
      </c>
      <c r="CN190" s="2" t="s">
        <v>136</v>
      </c>
      <c r="CO190" s="2">
        <f t="shared" si="56"/>
        <v>137.5</v>
      </c>
      <c r="CP190" s="2">
        <f t="shared" si="57"/>
        <v>178.2</v>
      </c>
    </row>
    <row r="191" spans="2:94" ht="16">
      <c r="B191" s="2" t="s">
        <v>117</v>
      </c>
      <c r="C191" s="2" t="s">
        <v>118</v>
      </c>
      <c r="D191" s="2">
        <v>1.5</v>
      </c>
      <c r="E191" s="20" t="s">
        <v>318</v>
      </c>
      <c r="F191" s="20" t="s">
        <v>319</v>
      </c>
      <c r="G191" s="20" t="s">
        <v>180</v>
      </c>
      <c r="H191" s="20" t="s">
        <v>877</v>
      </c>
      <c r="I191" s="20" t="s">
        <v>878</v>
      </c>
      <c r="J191" s="20" t="s">
        <v>879</v>
      </c>
      <c r="K191" s="20" t="s">
        <v>318</v>
      </c>
      <c r="L191" s="20" t="s">
        <v>318</v>
      </c>
      <c r="M191" s="20" t="s">
        <v>127</v>
      </c>
      <c r="N191" s="20"/>
      <c r="O191" s="20" t="s">
        <v>128</v>
      </c>
      <c r="P191" s="20" t="s">
        <v>186</v>
      </c>
      <c r="Q191" s="21">
        <v>46030</v>
      </c>
      <c r="R191" s="21">
        <v>46030</v>
      </c>
      <c r="S191" s="21">
        <v>46203</v>
      </c>
      <c r="T191" s="22">
        <v>170</v>
      </c>
      <c r="U191" s="20" t="s">
        <v>318</v>
      </c>
      <c r="V191" s="20" t="s">
        <v>134</v>
      </c>
      <c r="W191" s="20" t="s">
        <v>877</v>
      </c>
      <c r="X191" s="28">
        <v>54500</v>
      </c>
      <c r="Y191" s="23">
        <v>0</v>
      </c>
      <c r="Z191" s="28">
        <v>54500</v>
      </c>
      <c r="AA191" s="23">
        <v>0</v>
      </c>
      <c r="AB191" s="23">
        <v>0</v>
      </c>
      <c r="AC191" s="22">
        <v>29.7</v>
      </c>
      <c r="AD191" s="22">
        <v>170</v>
      </c>
      <c r="AE191" s="31">
        <v>0.82530000000000003</v>
      </c>
      <c r="AF191" s="20" t="s">
        <v>878</v>
      </c>
      <c r="AG191" s="20" t="s">
        <v>880</v>
      </c>
      <c r="AH191" s="20" t="s">
        <v>128</v>
      </c>
      <c r="AI191" s="20" t="s">
        <v>327</v>
      </c>
      <c r="AJ191" s="20" t="s">
        <v>180</v>
      </c>
      <c r="AK191" s="20" t="s">
        <v>127</v>
      </c>
      <c r="AL191" s="20" t="s">
        <v>186</v>
      </c>
      <c r="AM191" s="20" t="s">
        <v>133</v>
      </c>
      <c r="AN191" s="20" t="s">
        <v>134</v>
      </c>
      <c r="AO191" s="20" t="s">
        <v>879</v>
      </c>
      <c r="AP191" s="20" t="s">
        <v>134</v>
      </c>
      <c r="AQ191" s="25" t="s">
        <v>134</v>
      </c>
      <c r="AR191" s="20" t="s">
        <v>117</v>
      </c>
      <c r="AS191" s="25" t="b">
        <v>1</v>
      </c>
      <c r="AT191" s="25" t="b">
        <v>1</v>
      </c>
      <c r="AU191" s="24">
        <v>0.25</v>
      </c>
      <c r="AV191" s="29">
        <v>13625</v>
      </c>
      <c r="AW191" s="20" t="s">
        <v>150</v>
      </c>
      <c r="AX191" s="20" t="s">
        <v>481</v>
      </c>
      <c r="AY191" s="20" t="s">
        <v>127</v>
      </c>
      <c r="BC191" s="44">
        <v>220</v>
      </c>
      <c r="BD191" s="2">
        <v>180</v>
      </c>
      <c r="BE191" s="2">
        <v>160</v>
      </c>
      <c r="BF191" s="2">
        <v>2099</v>
      </c>
      <c r="BG191" s="2">
        <v>1500</v>
      </c>
      <c r="BH191" s="2">
        <v>2100</v>
      </c>
      <c r="BI191" s="43">
        <v>170</v>
      </c>
      <c r="BJ191" s="2">
        <v>220</v>
      </c>
      <c r="BK191" s="2">
        <v>1299</v>
      </c>
      <c r="BL191" s="2">
        <v>1390</v>
      </c>
      <c r="BM191" s="2">
        <v>1490</v>
      </c>
      <c r="BN191" s="2">
        <v>23100</v>
      </c>
      <c r="BO191" s="2">
        <v>209000</v>
      </c>
      <c r="BP191" s="2">
        <v>270</v>
      </c>
      <c r="BQ191" s="2">
        <v>300</v>
      </c>
      <c r="CB191" s="2">
        <f t="shared" si="49"/>
        <v>104.76</v>
      </c>
      <c r="CC191" s="2">
        <f t="shared" si="50"/>
        <v>85.71</v>
      </c>
      <c r="CD191" s="2">
        <f t="shared" si="51"/>
        <v>76.19</v>
      </c>
      <c r="CE191" s="2">
        <f t="shared" si="52"/>
        <v>999.52</v>
      </c>
      <c r="CF191" s="2">
        <f t="shared" si="53"/>
        <v>714.29</v>
      </c>
      <c r="CG191" s="2">
        <f t="shared" si="54"/>
        <v>1000</v>
      </c>
      <c r="CH191" s="50">
        <f t="shared" si="55"/>
        <v>93.5</v>
      </c>
      <c r="CI191" s="2">
        <f t="shared" si="59"/>
        <v>117</v>
      </c>
      <c r="CJ191" s="2">
        <f t="shared" si="45"/>
        <v>649.5</v>
      </c>
      <c r="CK191" s="2" t="s">
        <v>136</v>
      </c>
      <c r="CL191" s="2" t="s">
        <v>136</v>
      </c>
      <c r="CM191" s="2">
        <f t="shared" si="48"/>
        <v>21000</v>
      </c>
      <c r="CN191" s="2" t="s">
        <v>136</v>
      </c>
      <c r="CO191" s="2">
        <f t="shared" si="56"/>
        <v>148.5</v>
      </c>
      <c r="CP191" s="2">
        <f t="shared" si="57"/>
        <v>198</v>
      </c>
    </row>
    <row r="192" spans="2:94" ht="16">
      <c r="B192" s="2" t="s">
        <v>117</v>
      </c>
      <c r="C192" s="2" t="s">
        <v>118</v>
      </c>
      <c r="D192" s="2">
        <v>1.5</v>
      </c>
      <c r="E192" s="20" t="s">
        <v>318</v>
      </c>
      <c r="F192" s="20" t="s">
        <v>329</v>
      </c>
      <c r="G192" s="20" t="s">
        <v>180</v>
      </c>
      <c r="H192" s="20" t="s">
        <v>877</v>
      </c>
      <c r="I192" s="20" t="s">
        <v>881</v>
      </c>
      <c r="J192" s="20" t="s">
        <v>882</v>
      </c>
      <c r="K192" s="20" t="s">
        <v>318</v>
      </c>
      <c r="L192" s="20" t="s">
        <v>318</v>
      </c>
      <c r="M192" s="20" t="s">
        <v>127</v>
      </c>
      <c r="N192" s="20"/>
      <c r="O192" s="20" t="s">
        <v>128</v>
      </c>
      <c r="P192" s="20" t="s">
        <v>186</v>
      </c>
      <c r="Q192" s="21">
        <v>46030</v>
      </c>
      <c r="R192" s="21">
        <v>46030</v>
      </c>
      <c r="S192" s="21">
        <v>46203</v>
      </c>
      <c r="T192" s="22">
        <v>170</v>
      </c>
      <c r="U192" s="20" t="s">
        <v>318</v>
      </c>
      <c r="V192" s="20" t="s">
        <v>134</v>
      </c>
      <c r="W192" s="20" t="s">
        <v>877</v>
      </c>
      <c r="X192" s="28">
        <v>54500</v>
      </c>
      <c r="Y192" s="23">
        <v>0</v>
      </c>
      <c r="Z192" s="28">
        <v>54500</v>
      </c>
      <c r="AA192" s="23">
        <v>0</v>
      </c>
      <c r="AB192" s="23">
        <v>0</v>
      </c>
      <c r="AC192" s="22">
        <v>29.7</v>
      </c>
      <c r="AD192" s="22">
        <v>170</v>
      </c>
      <c r="AE192" s="31">
        <v>0.82530000000000003</v>
      </c>
      <c r="AF192" s="20" t="s">
        <v>881</v>
      </c>
      <c r="AG192" s="20" t="s">
        <v>883</v>
      </c>
      <c r="AH192" s="20" t="s">
        <v>128</v>
      </c>
      <c r="AI192" s="20" t="s">
        <v>333</v>
      </c>
      <c r="AJ192" s="20" t="s">
        <v>180</v>
      </c>
      <c r="AK192" s="20" t="s">
        <v>127</v>
      </c>
      <c r="AL192" s="20" t="s">
        <v>186</v>
      </c>
      <c r="AM192" s="20" t="s">
        <v>133</v>
      </c>
      <c r="AN192" s="20" t="s">
        <v>134</v>
      </c>
      <c r="AO192" s="20" t="s">
        <v>882</v>
      </c>
      <c r="AP192" s="20" t="s">
        <v>134</v>
      </c>
      <c r="AQ192" s="25" t="s">
        <v>134</v>
      </c>
      <c r="AR192" s="20" t="s">
        <v>117</v>
      </c>
      <c r="AS192" s="25" t="b">
        <v>1</v>
      </c>
      <c r="AT192" s="25" t="b">
        <v>1</v>
      </c>
      <c r="AU192" s="24">
        <v>0.25</v>
      </c>
      <c r="AV192" s="29">
        <v>13625</v>
      </c>
      <c r="AW192" s="20" t="s">
        <v>150</v>
      </c>
      <c r="AX192" s="20" t="s">
        <v>481</v>
      </c>
      <c r="AY192" s="20" t="s">
        <v>127</v>
      </c>
      <c r="BC192" s="44">
        <v>220</v>
      </c>
      <c r="BD192" s="2">
        <v>180</v>
      </c>
      <c r="BE192" s="2">
        <v>160</v>
      </c>
      <c r="BF192" s="2">
        <v>2099</v>
      </c>
      <c r="BG192" s="2">
        <v>1500</v>
      </c>
      <c r="BH192" s="2">
        <v>2100</v>
      </c>
      <c r="BI192" s="43">
        <v>170</v>
      </c>
      <c r="BJ192" s="2">
        <v>220</v>
      </c>
      <c r="BK192" s="2">
        <v>1299</v>
      </c>
      <c r="BL192" s="2">
        <v>1390</v>
      </c>
      <c r="BM192" s="2">
        <v>1490</v>
      </c>
      <c r="BN192" s="2">
        <v>23100</v>
      </c>
      <c r="BO192" s="2">
        <v>209000</v>
      </c>
      <c r="BP192" s="2">
        <v>270</v>
      </c>
      <c r="BQ192" s="2">
        <v>300</v>
      </c>
      <c r="CB192" s="2">
        <f t="shared" si="49"/>
        <v>104.76</v>
      </c>
      <c r="CC192" s="2">
        <f t="shared" si="50"/>
        <v>85.71</v>
      </c>
      <c r="CD192" s="2">
        <f t="shared" si="51"/>
        <v>76.19</v>
      </c>
      <c r="CE192" s="2">
        <f t="shared" si="52"/>
        <v>999.52</v>
      </c>
      <c r="CF192" s="2">
        <f t="shared" si="53"/>
        <v>714.29</v>
      </c>
      <c r="CG192" s="2">
        <f t="shared" si="54"/>
        <v>1000</v>
      </c>
      <c r="CH192" s="50">
        <f t="shared" si="55"/>
        <v>93.5</v>
      </c>
      <c r="CI192" s="2">
        <f t="shared" si="59"/>
        <v>117</v>
      </c>
      <c r="CJ192" s="2">
        <f t="shared" si="45"/>
        <v>649.5</v>
      </c>
      <c r="CK192" s="2" t="s">
        <v>136</v>
      </c>
      <c r="CL192" s="2" t="s">
        <v>136</v>
      </c>
      <c r="CM192" s="2">
        <f t="shared" si="48"/>
        <v>21000</v>
      </c>
      <c r="CN192" s="2" t="s">
        <v>136</v>
      </c>
      <c r="CO192" s="2">
        <f t="shared" si="56"/>
        <v>148.5</v>
      </c>
      <c r="CP192" s="2">
        <f t="shared" si="57"/>
        <v>198</v>
      </c>
    </row>
    <row r="193" spans="2:94" ht="16">
      <c r="B193" s="2" t="s">
        <v>117</v>
      </c>
      <c r="C193" s="2" t="s">
        <v>118</v>
      </c>
      <c r="D193" s="2">
        <v>1.4</v>
      </c>
      <c r="E193" s="20" t="s">
        <v>318</v>
      </c>
      <c r="F193" s="20" t="s">
        <v>319</v>
      </c>
      <c r="G193" s="20" t="s">
        <v>142</v>
      </c>
      <c r="H193" s="20" t="s">
        <v>884</v>
      </c>
      <c r="I193" s="20" t="s">
        <v>885</v>
      </c>
      <c r="J193" s="20" t="s">
        <v>886</v>
      </c>
      <c r="K193" s="20" t="s">
        <v>318</v>
      </c>
      <c r="L193" s="20" t="s">
        <v>318</v>
      </c>
      <c r="M193" s="20" t="s">
        <v>127</v>
      </c>
      <c r="N193" s="20"/>
      <c r="O193" s="20" t="s">
        <v>128</v>
      </c>
      <c r="P193" s="20" t="s">
        <v>337</v>
      </c>
      <c r="Q193" s="21">
        <v>46028</v>
      </c>
      <c r="R193" s="21">
        <v>46028</v>
      </c>
      <c r="S193" s="21">
        <v>46203</v>
      </c>
      <c r="T193" s="22">
        <v>170</v>
      </c>
      <c r="U193" s="20" t="s">
        <v>318</v>
      </c>
      <c r="V193" s="20" t="s">
        <v>134</v>
      </c>
      <c r="W193" s="20" t="s">
        <v>887</v>
      </c>
      <c r="X193" s="28">
        <v>2400</v>
      </c>
      <c r="Y193" s="23">
        <v>0</v>
      </c>
      <c r="Z193" s="23">
        <v>0</v>
      </c>
      <c r="AA193" s="23">
        <v>0</v>
      </c>
      <c r="AB193" s="28">
        <v>2400</v>
      </c>
      <c r="AC193" s="22">
        <v>28.05</v>
      </c>
      <c r="AD193" s="22">
        <v>170</v>
      </c>
      <c r="AE193" s="33">
        <v>0.83499999999999996</v>
      </c>
      <c r="AF193" s="20" t="s">
        <v>885</v>
      </c>
      <c r="AG193" s="20" t="s">
        <v>888</v>
      </c>
      <c r="AH193" s="20" t="s">
        <v>128</v>
      </c>
      <c r="AI193" s="20" t="s">
        <v>327</v>
      </c>
      <c r="AJ193" s="20" t="s">
        <v>142</v>
      </c>
      <c r="AK193" s="20" t="s">
        <v>127</v>
      </c>
      <c r="AL193" s="20" t="s">
        <v>337</v>
      </c>
      <c r="AM193" s="20" t="s">
        <v>133</v>
      </c>
      <c r="AN193" s="20" t="s">
        <v>134</v>
      </c>
      <c r="AO193" s="20" t="s">
        <v>886</v>
      </c>
      <c r="AP193" s="20" t="s">
        <v>134</v>
      </c>
      <c r="AQ193" s="25" t="s">
        <v>134</v>
      </c>
      <c r="AR193" s="20" t="s">
        <v>117</v>
      </c>
      <c r="AS193" s="25" t="b">
        <v>1</v>
      </c>
      <c r="AT193" s="25" t="b">
        <v>1</v>
      </c>
      <c r="AU193" s="24">
        <v>1</v>
      </c>
      <c r="AV193" s="29">
        <v>2400</v>
      </c>
      <c r="AW193" s="20" t="s">
        <v>150</v>
      </c>
      <c r="AX193" s="20" t="s">
        <v>340</v>
      </c>
      <c r="AY193" s="20" t="s">
        <v>341</v>
      </c>
      <c r="BC193" s="2">
        <v>230</v>
      </c>
      <c r="BD193" s="2">
        <v>180</v>
      </c>
      <c r="BE193" s="2">
        <v>160</v>
      </c>
      <c r="BF193" s="2">
        <v>2099</v>
      </c>
      <c r="BG193" s="2">
        <v>1500</v>
      </c>
      <c r="BH193" s="2">
        <v>2100</v>
      </c>
      <c r="BI193" s="43">
        <v>170</v>
      </c>
      <c r="BJ193" s="2">
        <v>220</v>
      </c>
      <c r="BK193" s="2">
        <v>1299</v>
      </c>
      <c r="BL193" s="2">
        <v>1390</v>
      </c>
      <c r="BM193" s="2">
        <v>1490</v>
      </c>
      <c r="BN193" s="2">
        <v>23100</v>
      </c>
      <c r="BO193" s="2">
        <v>209000</v>
      </c>
      <c r="BP193" s="2">
        <v>270</v>
      </c>
      <c r="BQ193" s="2">
        <v>290</v>
      </c>
      <c r="CB193" s="2">
        <f t="shared" si="49"/>
        <v>109.52</v>
      </c>
      <c r="CC193" s="2">
        <f t="shared" si="50"/>
        <v>85.71</v>
      </c>
      <c r="CD193" s="2">
        <f t="shared" si="51"/>
        <v>76.19</v>
      </c>
      <c r="CE193" s="2">
        <f t="shared" si="52"/>
        <v>999.52</v>
      </c>
      <c r="CF193" s="2">
        <f t="shared" si="53"/>
        <v>714.29</v>
      </c>
      <c r="CG193" s="2">
        <f t="shared" si="54"/>
        <v>1000</v>
      </c>
      <c r="CH193" s="50">
        <f t="shared" si="55"/>
        <v>93.5</v>
      </c>
      <c r="CI193" s="2">
        <f>ROUND(BJ193*0.5,0.5)</f>
        <v>110</v>
      </c>
      <c r="CJ193" s="2">
        <f t="shared" si="45"/>
        <v>649.5</v>
      </c>
      <c r="CK193" s="2" t="s">
        <v>136</v>
      </c>
      <c r="CL193" s="2" t="s">
        <v>136</v>
      </c>
      <c r="CM193" s="2">
        <f t="shared" si="48"/>
        <v>21000</v>
      </c>
      <c r="CN193" s="2" t="s">
        <v>136</v>
      </c>
      <c r="CO193" s="2">
        <f t="shared" si="56"/>
        <v>148.5</v>
      </c>
      <c r="CP193" s="2">
        <f t="shared" si="57"/>
        <v>191.4</v>
      </c>
    </row>
    <row r="194" spans="2:94" ht="16">
      <c r="B194" s="2" t="s">
        <v>117</v>
      </c>
      <c r="C194" s="2" t="s">
        <v>118</v>
      </c>
      <c r="D194" s="2">
        <v>1.4</v>
      </c>
      <c r="E194" s="20" t="s">
        <v>318</v>
      </c>
      <c r="F194" s="20" t="s">
        <v>329</v>
      </c>
      <c r="G194" s="20" t="s">
        <v>142</v>
      </c>
      <c r="H194" s="20" t="s">
        <v>884</v>
      </c>
      <c r="I194" s="20" t="s">
        <v>889</v>
      </c>
      <c r="J194" s="20" t="s">
        <v>890</v>
      </c>
      <c r="K194" s="20" t="s">
        <v>318</v>
      </c>
      <c r="L194" s="20" t="s">
        <v>318</v>
      </c>
      <c r="M194" s="20" t="s">
        <v>127</v>
      </c>
      <c r="N194" s="20"/>
      <c r="O194" s="20" t="s">
        <v>128</v>
      </c>
      <c r="P194" s="20" t="s">
        <v>337</v>
      </c>
      <c r="Q194" s="21">
        <v>46028</v>
      </c>
      <c r="R194" s="21">
        <v>46028</v>
      </c>
      <c r="S194" s="21">
        <v>46203</v>
      </c>
      <c r="T194" s="22">
        <v>170</v>
      </c>
      <c r="U194" s="20" t="s">
        <v>318</v>
      </c>
      <c r="V194" s="20" t="s">
        <v>134</v>
      </c>
      <c r="W194" s="20" t="s">
        <v>887</v>
      </c>
      <c r="X194" s="28">
        <v>1600</v>
      </c>
      <c r="Y194" s="23">
        <v>0</v>
      </c>
      <c r="Z194" s="23">
        <v>0</v>
      </c>
      <c r="AA194" s="23">
        <v>0</v>
      </c>
      <c r="AB194" s="28">
        <v>1600</v>
      </c>
      <c r="AC194" s="22">
        <v>28.05</v>
      </c>
      <c r="AD194" s="22">
        <v>170</v>
      </c>
      <c r="AE194" s="33">
        <v>0.83499999999999996</v>
      </c>
      <c r="AF194" s="20" t="s">
        <v>889</v>
      </c>
      <c r="AG194" s="20" t="s">
        <v>891</v>
      </c>
      <c r="AH194" s="20" t="s">
        <v>128</v>
      </c>
      <c r="AI194" s="20" t="s">
        <v>333</v>
      </c>
      <c r="AJ194" s="20" t="s">
        <v>142</v>
      </c>
      <c r="AK194" s="20" t="s">
        <v>127</v>
      </c>
      <c r="AL194" s="20" t="s">
        <v>337</v>
      </c>
      <c r="AM194" s="20" t="s">
        <v>133</v>
      </c>
      <c r="AN194" s="20" t="s">
        <v>134</v>
      </c>
      <c r="AO194" s="20" t="s">
        <v>890</v>
      </c>
      <c r="AP194" s="20" t="s">
        <v>134</v>
      </c>
      <c r="AQ194" s="25" t="s">
        <v>134</v>
      </c>
      <c r="AR194" s="20" t="s">
        <v>117</v>
      </c>
      <c r="AS194" s="25" t="b">
        <v>1</v>
      </c>
      <c r="AT194" s="25" t="b">
        <v>1</v>
      </c>
      <c r="AU194" s="24">
        <v>1</v>
      </c>
      <c r="AV194" s="29">
        <v>1600</v>
      </c>
      <c r="AW194" s="20" t="s">
        <v>150</v>
      </c>
      <c r="AX194" s="20" t="s">
        <v>340</v>
      </c>
      <c r="AY194" s="20" t="s">
        <v>341</v>
      </c>
      <c r="BC194" s="2">
        <v>230</v>
      </c>
      <c r="BD194" s="2">
        <v>180</v>
      </c>
      <c r="BE194" s="2">
        <v>160</v>
      </c>
      <c r="BF194" s="2">
        <v>2099</v>
      </c>
      <c r="BG194" s="2">
        <v>1500</v>
      </c>
      <c r="BH194" s="2">
        <v>2100</v>
      </c>
      <c r="BI194" s="43">
        <v>170</v>
      </c>
      <c r="BJ194" s="2">
        <v>220</v>
      </c>
      <c r="BK194" s="2">
        <v>1299</v>
      </c>
      <c r="BL194" s="2">
        <v>1390</v>
      </c>
      <c r="BM194" s="2">
        <v>1490</v>
      </c>
      <c r="BN194" s="2">
        <v>23100</v>
      </c>
      <c r="BO194" s="2">
        <v>209000</v>
      </c>
      <c r="BP194" s="2">
        <v>270</v>
      </c>
      <c r="BQ194" s="2">
        <v>290</v>
      </c>
      <c r="CB194" s="2">
        <f t="shared" si="49"/>
        <v>109.52</v>
      </c>
      <c r="CC194" s="2">
        <f t="shared" si="50"/>
        <v>85.71</v>
      </c>
      <c r="CD194" s="2">
        <f t="shared" si="51"/>
        <v>76.19</v>
      </c>
      <c r="CE194" s="2">
        <f t="shared" si="52"/>
        <v>999.52</v>
      </c>
      <c r="CF194" s="2">
        <f t="shared" si="53"/>
        <v>714.29</v>
      </c>
      <c r="CG194" s="2">
        <f t="shared" si="54"/>
        <v>1000</v>
      </c>
      <c r="CH194" s="50">
        <f t="shared" si="55"/>
        <v>93.5</v>
      </c>
      <c r="CI194" s="2">
        <f>ROUND(BJ194*0.5,0.5)</f>
        <v>110</v>
      </c>
      <c r="CJ194" s="2">
        <f t="shared" si="45"/>
        <v>649.5</v>
      </c>
      <c r="CK194" s="2" t="s">
        <v>136</v>
      </c>
      <c r="CL194" s="2" t="s">
        <v>136</v>
      </c>
      <c r="CM194" s="2">
        <f t="shared" si="48"/>
        <v>21000</v>
      </c>
      <c r="CN194" s="2" t="s">
        <v>136</v>
      </c>
      <c r="CO194" s="2">
        <f t="shared" si="56"/>
        <v>148.5</v>
      </c>
      <c r="CP194" s="2">
        <f t="shared" si="57"/>
        <v>191.4</v>
      </c>
    </row>
    <row r="195" spans="2:94" ht="16">
      <c r="B195" s="2" t="s">
        <v>117</v>
      </c>
      <c r="C195" s="2" t="s">
        <v>118</v>
      </c>
      <c r="D195" s="2">
        <v>1.2</v>
      </c>
      <c r="E195" s="20" t="s">
        <v>318</v>
      </c>
      <c r="F195" s="20" t="s">
        <v>319</v>
      </c>
      <c r="G195" s="20" t="s">
        <v>158</v>
      </c>
      <c r="H195" s="20" t="s">
        <v>892</v>
      </c>
      <c r="I195" s="20" t="s">
        <v>893</v>
      </c>
      <c r="J195" s="20" t="s">
        <v>894</v>
      </c>
      <c r="K195" s="20" t="s">
        <v>318</v>
      </c>
      <c r="L195" s="20" t="s">
        <v>318</v>
      </c>
      <c r="M195" s="20" t="s">
        <v>127</v>
      </c>
      <c r="N195" s="20"/>
      <c r="O195" s="20" t="s">
        <v>380</v>
      </c>
      <c r="P195" s="20" t="s">
        <v>162</v>
      </c>
      <c r="Q195" s="21">
        <v>46037</v>
      </c>
      <c r="R195" s="21">
        <v>46037</v>
      </c>
      <c r="S195" s="21">
        <v>46387</v>
      </c>
      <c r="T195" s="22">
        <v>180</v>
      </c>
      <c r="U195" s="20" t="s">
        <v>318</v>
      </c>
      <c r="V195" s="20" t="s">
        <v>134</v>
      </c>
      <c r="W195" s="20" t="s">
        <v>895</v>
      </c>
      <c r="X195" s="28">
        <v>91500</v>
      </c>
      <c r="Y195" s="28">
        <v>91500</v>
      </c>
      <c r="Z195" s="23">
        <v>0</v>
      </c>
      <c r="AA195" s="23">
        <v>0</v>
      </c>
      <c r="AB195" s="23">
        <v>0</v>
      </c>
      <c r="AC195" s="22">
        <v>29.7</v>
      </c>
      <c r="AD195" s="22">
        <v>180</v>
      </c>
      <c r="AE195" s="33">
        <v>0.83499999999999996</v>
      </c>
      <c r="AF195" s="20" t="s">
        <v>893</v>
      </c>
      <c r="AG195" s="20" t="s">
        <v>896</v>
      </c>
      <c r="AH195" s="20" t="s">
        <v>380</v>
      </c>
      <c r="AI195" s="20" t="s">
        <v>327</v>
      </c>
      <c r="AJ195" s="20" t="s">
        <v>158</v>
      </c>
      <c r="AK195" s="20" t="s">
        <v>127</v>
      </c>
      <c r="AL195" s="20" t="s">
        <v>162</v>
      </c>
      <c r="AM195" s="20" t="s">
        <v>133</v>
      </c>
      <c r="AN195" s="20" t="s">
        <v>134</v>
      </c>
      <c r="AO195" s="20" t="s">
        <v>894</v>
      </c>
      <c r="AP195" s="20" t="s">
        <v>134</v>
      </c>
      <c r="AQ195" s="25" t="s">
        <v>134</v>
      </c>
      <c r="AR195" s="20" t="s">
        <v>117</v>
      </c>
      <c r="AS195" s="25" t="b">
        <v>1</v>
      </c>
      <c r="AT195" s="25" t="b">
        <v>1</v>
      </c>
      <c r="AU195" s="24">
        <v>0.25</v>
      </c>
      <c r="AV195" s="29">
        <v>22875</v>
      </c>
      <c r="AW195" s="20" t="s">
        <v>196</v>
      </c>
      <c r="AX195" s="20" t="s">
        <v>370</v>
      </c>
      <c r="AY195" s="20" t="s">
        <v>405</v>
      </c>
      <c r="BC195" s="2">
        <v>240</v>
      </c>
      <c r="BD195" s="2">
        <v>190</v>
      </c>
      <c r="BE195" s="2">
        <v>170</v>
      </c>
      <c r="BF195" s="2">
        <v>2199</v>
      </c>
      <c r="BG195" s="2">
        <v>1600</v>
      </c>
      <c r="BH195" s="2">
        <v>2200</v>
      </c>
      <c r="BI195" s="43">
        <v>180</v>
      </c>
      <c r="BJ195" s="2">
        <v>220</v>
      </c>
      <c r="BK195" s="2">
        <v>1399</v>
      </c>
      <c r="BL195" s="2">
        <v>1390</v>
      </c>
      <c r="BM195" s="2">
        <v>1490</v>
      </c>
      <c r="BN195" s="2">
        <v>24200</v>
      </c>
      <c r="BO195" s="2">
        <v>219000</v>
      </c>
      <c r="BP195" s="2">
        <v>280</v>
      </c>
      <c r="BQ195" s="2">
        <v>320</v>
      </c>
      <c r="CB195" s="2">
        <f t="shared" si="49"/>
        <v>114.29</v>
      </c>
      <c r="CC195" s="2">
        <f t="shared" si="50"/>
        <v>90.48</v>
      </c>
      <c r="CD195" s="2">
        <f t="shared" si="51"/>
        <v>80.95</v>
      </c>
      <c r="CE195" s="2">
        <f t="shared" si="52"/>
        <v>1047.1400000000001</v>
      </c>
      <c r="CF195" s="2">
        <f t="shared" si="53"/>
        <v>761.9</v>
      </c>
      <c r="CG195" s="2">
        <f t="shared" si="54"/>
        <v>1047.6199999999999</v>
      </c>
      <c r="CH195" s="50">
        <f t="shared" si="55"/>
        <v>99</v>
      </c>
      <c r="CI195" s="2">
        <f t="shared" ref="CI195:CI200" si="60">ROUND(BJ195*0.53,0.5)</f>
        <v>117</v>
      </c>
      <c r="CJ195" s="2">
        <f t="shared" si="45"/>
        <v>699.5</v>
      </c>
      <c r="CK195" s="2" t="s">
        <v>136</v>
      </c>
      <c r="CL195" s="2" t="s">
        <v>136</v>
      </c>
      <c r="CM195" s="2">
        <f t="shared" si="48"/>
        <v>22000</v>
      </c>
      <c r="CN195" s="2" t="s">
        <v>136</v>
      </c>
      <c r="CO195" s="2">
        <f t="shared" si="56"/>
        <v>154</v>
      </c>
      <c r="CP195" s="2">
        <f t="shared" si="57"/>
        <v>211.2</v>
      </c>
    </row>
    <row r="196" spans="2:94" ht="16">
      <c r="B196" s="2" t="s">
        <v>117</v>
      </c>
      <c r="C196" s="2" t="s">
        <v>118</v>
      </c>
      <c r="D196" s="2">
        <v>1.2</v>
      </c>
      <c r="E196" s="20" t="s">
        <v>318</v>
      </c>
      <c r="F196" s="20" t="s">
        <v>329</v>
      </c>
      <c r="G196" s="20" t="s">
        <v>158</v>
      </c>
      <c r="H196" s="20" t="s">
        <v>892</v>
      </c>
      <c r="I196" s="20" t="s">
        <v>897</v>
      </c>
      <c r="J196" s="20" t="s">
        <v>898</v>
      </c>
      <c r="K196" s="20" t="s">
        <v>318</v>
      </c>
      <c r="L196" s="20" t="s">
        <v>318</v>
      </c>
      <c r="M196" s="20" t="s">
        <v>127</v>
      </c>
      <c r="N196" s="20"/>
      <c r="O196" s="20" t="s">
        <v>380</v>
      </c>
      <c r="P196" s="20" t="s">
        <v>162</v>
      </c>
      <c r="Q196" s="21">
        <v>46065</v>
      </c>
      <c r="R196" s="21">
        <v>46065</v>
      </c>
      <c r="S196" s="21">
        <v>46203</v>
      </c>
      <c r="T196" s="22">
        <v>180</v>
      </c>
      <c r="U196" s="20" t="s">
        <v>318</v>
      </c>
      <c r="V196" s="20" t="s">
        <v>134</v>
      </c>
      <c r="W196" s="20" t="s">
        <v>895</v>
      </c>
      <c r="X196" s="28">
        <v>91500</v>
      </c>
      <c r="Y196" s="28">
        <v>91500</v>
      </c>
      <c r="Z196" s="23">
        <v>0</v>
      </c>
      <c r="AA196" s="23">
        <v>0</v>
      </c>
      <c r="AB196" s="23">
        <v>0</v>
      </c>
      <c r="AC196" s="22">
        <v>29.7</v>
      </c>
      <c r="AD196" s="22">
        <v>180</v>
      </c>
      <c r="AE196" s="33">
        <v>0.83499999999999996</v>
      </c>
      <c r="AF196" s="20" t="s">
        <v>897</v>
      </c>
      <c r="AG196" s="20" t="s">
        <v>899</v>
      </c>
      <c r="AH196" s="20" t="s">
        <v>380</v>
      </c>
      <c r="AI196" s="20" t="s">
        <v>333</v>
      </c>
      <c r="AJ196" s="20" t="s">
        <v>158</v>
      </c>
      <c r="AK196" s="20" t="s">
        <v>127</v>
      </c>
      <c r="AL196" s="20" t="s">
        <v>162</v>
      </c>
      <c r="AM196" s="20" t="s">
        <v>133</v>
      </c>
      <c r="AN196" s="20" t="s">
        <v>134</v>
      </c>
      <c r="AO196" s="20" t="s">
        <v>898</v>
      </c>
      <c r="AP196" s="20" t="s">
        <v>134</v>
      </c>
      <c r="AQ196" s="25" t="s">
        <v>134</v>
      </c>
      <c r="AR196" s="20" t="s">
        <v>117</v>
      </c>
      <c r="AS196" s="25" t="b">
        <v>0</v>
      </c>
      <c r="AT196" s="25" t="b">
        <v>1</v>
      </c>
      <c r="AU196" s="24">
        <v>0.25</v>
      </c>
      <c r="AV196" s="29">
        <v>22875</v>
      </c>
      <c r="AW196" s="20" t="s">
        <v>150</v>
      </c>
      <c r="AX196" s="20" t="s">
        <v>404</v>
      </c>
      <c r="AY196" s="20" t="s">
        <v>127</v>
      </c>
      <c r="BC196" s="2">
        <v>240</v>
      </c>
      <c r="BD196" s="2">
        <v>190</v>
      </c>
      <c r="BE196" s="2">
        <v>170</v>
      </c>
      <c r="BF196" s="2">
        <v>2199</v>
      </c>
      <c r="BG196" s="2">
        <v>1600</v>
      </c>
      <c r="BH196" s="2">
        <v>2200</v>
      </c>
      <c r="BI196" s="43">
        <v>180</v>
      </c>
      <c r="BJ196" s="2">
        <v>220</v>
      </c>
      <c r="BK196" s="2">
        <v>1399</v>
      </c>
      <c r="BL196" s="2">
        <v>1390</v>
      </c>
      <c r="BM196" s="2">
        <v>1490</v>
      </c>
      <c r="BN196" s="2">
        <v>24200</v>
      </c>
      <c r="BO196" s="2">
        <v>219000</v>
      </c>
      <c r="BP196" s="2">
        <v>280</v>
      </c>
      <c r="BQ196" s="2">
        <v>320</v>
      </c>
      <c r="CB196" s="2">
        <f t="shared" si="49"/>
        <v>114.29</v>
      </c>
      <c r="CC196" s="2">
        <f t="shared" si="50"/>
        <v>90.48</v>
      </c>
      <c r="CD196" s="2">
        <f t="shared" si="51"/>
        <v>80.95</v>
      </c>
      <c r="CE196" s="2">
        <f t="shared" si="52"/>
        <v>1047.1400000000001</v>
      </c>
      <c r="CF196" s="2">
        <f t="shared" si="53"/>
        <v>761.9</v>
      </c>
      <c r="CG196" s="2">
        <f t="shared" si="54"/>
        <v>1047.6199999999999</v>
      </c>
      <c r="CH196" s="50">
        <f t="shared" si="55"/>
        <v>99</v>
      </c>
      <c r="CI196" s="2">
        <f t="shared" si="60"/>
        <v>117</v>
      </c>
      <c r="CJ196" s="2">
        <f t="shared" si="45"/>
        <v>699.5</v>
      </c>
      <c r="CK196" s="2" t="s">
        <v>136</v>
      </c>
      <c r="CL196" s="2" t="s">
        <v>136</v>
      </c>
      <c r="CM196" s="2">
        <f t="shared" si="48"/>
        <v>22000</v>
      </c>
      <c r="CN196" s="2" t="s">
        <v>136</v>
      </c>
      <c r="CO196" s="2">
        <f t="shared" si="56"/>
        <v>154</v>
      </c>
      <c r="CP196" s="2">
        <f t="shared" si="57"/>
        <v>211.2</v>
      </c>
    </row>
    <row r="197" spans="2:94" ht="16">
      <c r="B197" s="2" t="s">
        <v>117</v>
      </c>
      <c r="C197" s="2" t="s">
        <v>118</v>
      </c>
      <c r="D197" s="2">
        <v>1.1000000000000001</v>
      </c>
      <c r="E197" s="20" t="s">
        <v>318</v>
      </c>
      <c r="F197" s="20" t="s">
        <v>319</v>
      </c>
      <c r="G197" s="20" t="s">
        <v>121</v>
      </c>
      <c r="H197" s="20" t="s">
        <v>900</v>
      </c>
      <c r="I197" s="20" t="s">
        <v>901</v>
      </c>
      <c r="J197" s="20" t="s">
        <v>902</v>
      </c>
      <c r="K197" s="20" t="s">
        <v>318</v>
      </c>
      <c r="L197" s="20" t="s">
        <v>318</v>
      </c>
      <c r="M197" s="20" t="s">
        <v>127</v>
      </c>
      <c r="N197" s="20"/>
      <c r="O197" s="20" t="s">
        <v>128</v>
      </c>
      <c r="P197" s="20" t="s">
        <v>154</v>
      </c>
      <c r="Q197" s="21">
        <v>46072</v>
      </c>
      <c r="R197" s="21">
        <v>46072</v>
      </c>
      <c r="S197" s="21">
        <v>46387</v>
      </c>
      <c r="T197" s="22">
        <v>180</v>
      </c>
      <c r="U197" s="20" t="s">
        <v>318</v>
      </c>
      <c r="V197" s="20" t="s">
        <v>134</v>
      </c>
      <c r="W197" s="20" t="s">
        <v>903</v>
      </c>
      <c r="X197" s="28">
        <v>91000</v>
      </c>
      <c r="Y197" s="23">
        <v>0</v>
      </c>
      <c r="Z197" s="23">
        <v>0</v>
      </c>
      <c r="AA197" s="28">
        <v>91000</v>
      </c>
      <c r="AB197" s="23">
        <v>0</v>
      </c>
      <c r="AC197" s="22">
        <v>36</v>
      </c>
      <c r="AD197" s="22">
        <v>180</v>
      </c>
      <c r="AE197" s="24">
        <v>0.8</v>
      </c>
      <c r="AF197" s="20" t="s">
        <v>901</v>
      </c>
      <c r="AG197" s="20" t="s">
        <v>904</v>
      </c>
      <c r="AH197" s="20" t="s">
        <v>128</v>
      </c>
      <c r="AI197" s="20" t="s">
        <v>327</v>
      </c>
      <c r="AJ197" s="20" t="s">
        <v>121</v>
      </c>
      <c r="AK197" s="20" t="s">
        <v>127</v>
      </c>
      <c r="AL197" s="20" t="s">
        <v>154</v>
      </c>
      <c r="AM197" s="20" t="s">
        <v>133</v>
      </c>
      <c r="AN197" s="20" t="s">
        <v>134</v>
      </c>
      <c r="AO197" s="20" t="s">
        <v>902</v>
      </c>
      <c r="AP197" s="20" t="s">
        <v>134</v>
      </c>
      <c r="AQ197" s="25" t="s">
        <v>134</v>
      </c>
      <c r="AR197" s="20" t="s">
        <v>117</v>
      </c>
      <c r="AS197" s="25" t="b">
        <v>1</v>
      </c>
      <c r="AT197" s="25" t="b">
        <v>1</v>
      </c>
      <c r="AU197" s="24">
        <v>0.3</v>
      </c>
      <c r="AV197" s="29">
        <v>27300</v>
      </c>
      <c r="AW197" s="20" t="s">
        <v>196</v>
      </c>
      <c r="AX197" s="20" t="s">
        <v>685</v>
      </c>
      <c r="AY197" s="20" t="s">
        <v>127</v>
      </c>
      <c r="BC197" s="2">
        <v>240</v>
      </c>
      <c r="BD197" s="2">
        <v>190</v>
      </c>
      <c r="BE197" s="2">
        <v>170</v>
      </c>
      <c r="BF197" s="2">
        <v>2199</v>
      </c>
      <c r="BG197" s="2">
        <v>1600</v>
      </c>
      <c r="BH197" s="2">
        <v>2200</v>
      </c>
      <c r="BI197" s="43">
        <v>180</v>
      </c>
      <c r="BJ197" s="2">
        <v>230</v>
      </c>
      <c r="BK197" s="2">
        <v>1399</v>
      </c>
      <c r="BL197" s="2">
        <v>1590</v>
      </c>
      <c r="BM197" s="2">
        <v>1590</v>
      </c>
      <c r="BN197" s="2">
        <v>23100</v>
      </c>
      <c r="BO197" s="2">
        <v>219000</v>
      </c>
      <c r="BP197" s="2">
        <v>280</v>
      </c>
      <c r="BQ197" s="2">
        <v>320</v>
      </c>
      <c r="CB197" s="2">
        <f t="shared" si="49"/>
        <v>114.29</v>
      </c>
      <c r="CC197" s="2">
        <f t="shared" si="50"/>
        <v>90.48</v>
      </c>
      <c r="CD197" s="2">
        <f t="shared" si="51"/>
        <v>80.95</v>
      </c>
      <c r="CE197" s="2">
        <f t="shared" si="52"/>
        <v>1047.1400000000001</v>
      </c>
      <c r="CF197" s="2">
        <f t="shared" si="53"/>
        <v>761.9</v>
      </c>
      <c r="CG197" s="2">
        <f t="shared" si="54"/>
        <v>1047.6199999999999</v>
      </c>
      <c r="CH197" s="50">
        <f t="shared" si="55"/>
        <v>99</v>
      </c>
      <c r="CI197" s="2">
        <f t="shared" si="60"/>
        <v>122</v>
      </c>
      <c r="CJ197" s="2">
        <f t="shared" si="45"/>
        <v>699.5</v>
      </c>
      <c r="CK197" s="2" t="s">
        <v>136</v>
      </c>
      <c r="CL197" s="2" t="s">
        <v>136</v>
      </c>
      <c r="CM197" s="2">
        <f t="shared" si="48"/>
        <v>21000</v>
      </c>
      <c r="CN197" s="2" t="s">
        <v>136</v>
      </c>
      <c r="CO197" s="2">
        <f t="shared" si="56"/>
        <v>154</v>
      </c>
      <c r="CP197" s="2">
        <f t="shared" si="57"/>
        <v>211.2</v>
      </c>
    </row>
    <row r="198" spans="2:94" ht="16">
      <c r="B198" s="2" t="s">
        <v>117</v>
      </c>
      <c r="C198" s="2" t="s">
        <v>118</v>
      </c>
      <c r="D198" s="2">
        <v>1.1000000000000001</v>
      </c>
      <c r="E198" s="20" t="s">
        <v>318</v>
      </c>
      <c r="F198" s="20" t="s">
        <v>329</v>
      </c>
      <c r="G198" s="20" t="s">
        <v>121</v>
      </c>
      <c r="H198" s="20" t="s">
        <v>900</v>
      </c>
      <c r="I198" s="20" t="s">
        <v>905</v>
      </c>
      <c r="J198" s="20" t="s">
        <v>906</v>
      </c>
      <c r="K198" s="20" t="s">
        <v>318</v>
      </c>
      <c r="L198" s="20" t="s">
        <v>318</v>
      </c>
      <c r="M198" s="20" t="s">
        <v>127</v>
      </c>
      <c r="N198" s="20"/>
      <c r="O198" s="20" t="s">
        <v>128</v>
      </c>
      <c r="P198" s="20" t="s">
        <v>129</v>
      </c>
      <c r="Q198" s="21">
        <v>46023</v>
      </c>
      <c r="R198" s="21">
        <v>46023</v>
      </c>
      <c r="S198" s="21">
        <v>46387</v>
      </c>
      <c r="T198" s="22">
        <v>180</v>
      </c>
      <c r="U198" s="20" t="s">
        <v>318</v>
      </c>
      <c r="V198" s="20" t="s">
        <v>134</v>
      </c>
      <c r="W198" s="20" t="s">
        <v>903</v>
      </c>
      <c r="X198" s="28">
        <v>91000</v>
      </c>
      <c r="Y198" s="23">
        <v>0</v>
      </c>
      <c r="Z198" s="23">
        <v>0</v>
      </c>
      <c r="AA198" s="28">
        <v>91000</v>
      </c>
      <c r="AB198" s="23">
        <v>0</v>
      </c>
      <c r="AC198" s="22">
        <v>36</v>
      </c>
      <c r="AD198" s="22">
        <v>180</v>
      </c>
      <c r="AE198" s="24">
        <v>0.8</v>
      </c>
      <c r="AF198" s="20" t="s">
        <v>905</v>
      </c>
      <c r="AG198" s="20" t="s">
        <v>907</v>
      </c>
      <c r="AH198" s="20" t="s">
        <v>128</v>
      </c>
      <c r="AI198" s="20" t="s">
        <v>333</v>
      </c>
      <c r="AJ198" s="20" t="s">
        <v>121</v>
      </c>
      <c r="AK198" s="20" t="s">
        <v>127</v>
      </c>
      <c r="AL198" s="20" t="s">
        <v>129</v>
      </c>
      <c r="AM198" s="20" t="s">
        <v>128</v>
      </c>
      <c r="AN198" s="20" t="s">
        <v>134</v>
      </c>
      <c r="AO198" s="20" t="s">
        <v>906</v>
      </c>
      <c r="AP198" s="20" t="s">
        <v>134</v>
      </c>
      <c r="AQ198" s="25" t="s">
        <v>134</v>
      </c>
      <c r="AR198" s="20" t="s">
        <v>157</v>
      </c>
      <c r="AS198" s="25" t="b">
        <v>0</v>
      </c>
      <c r="AT198" s="25" t="b">
        <v>1</v>
      </c>
      <c r="AU198" s="24">
        <v>0.4</v>
      </c>
      <c r="AV198" s="29">
        <v>36400</v>
      </c>
      <c r="AW198" s="20" t="s">
        <v>135</v>
      </c>
      <c r="AX198" s="20" t="s">
        <v>685</v>
      </c>
      <c r="AY198" s="20" t="s">
        <v>127</v>
      </c>
      <c r="BC198" s="2">
        <v>240</v>
      </c>
      <c r="BD198" s="2">
        <v>190</v>
      </c>
      <c r="BE198" s="2">
        <v>170</v>
      </c>
      <c r="BF198" s="2">
        <v>2199</v>
      </c>
      <c r="BG198" s="2">
        <v>1600</v>
      </c>
      <c r="BH198" s="2">
        <v>2200</v>
      </c>
      <c r="BI198" s="43">
        <v>180</v>
      </c>
      <c r="BJ198" s="2">
        <v>230</v>
      </c>
      <c r="BK198" s="2">
        <v>1399</v>
      </c>
      <c r="BL198" s="2">
        <v>1590</v>
      </c>
      <c r="BM198" s="2">
        <v>1590</v>
      </c>
      <c r="BN198" s="2">
        <v>23100</v>
      </c>
      <c r="BO198" s="2">
        <v>219000</v>
      </c>
      <c r="BP198" s="2">
        <v>280</v>
      </c>
      <c r="BQ198" s="2">
        <v>320</v>
      </c>
      <c r="CB198" s="2">
        <f t="shared" si="49"/>
        <v>114.29</v>
      </c>
      <c r="CC198" s="2">
        <f t="shared" si="50"/>
        <v>90.48</v>
      </c>
      <c r="CD198" s="2">
        <f t="shared" si="51"/>
        <v>80.95</v>
      </c>
      <c r="CE198" s="2">
        <f t="shared" si="52"/>
        <v>1047.1400000000001</v>
      </c>
      <c r="CF198" s="2">
        <f t="shared" si="53"/>
        <v>761.9</v>
      </c>
      <c r="CG198" s="2">
        <f t="shared" si="54"/>
        <v>1047.6199999999999</v>
      </c>
      <c r="CH198" s="50">
        <f t="shared" si="55"/>
        <v>99</v>
      </c>
      <c r="CI198" s="2">
        <f t="shared" si="60"/>
        <v>122</v>
      </c>
      <c r="CJ198" s="2">
        <f t="shared" si="45"/>
        <v>699.5</v>
      </c>
      <c r="CK198" s="2" t="s">
        <v>136</v>
      </c>
      <c r="CL198" s="2" t="s">
        <v>136</v>
      </c>
      <c r="CM198" s="2">
        <f t="shared" si="48"/>
        <v>21000</v>
      </c>
      <c r="CN198" s="2" t="s">
        <v>136</v>
      </c>
      <c r="CO198" s="2">
        <f t="shared" si="56"/>
        <v>154</v>
      </c>
      <c r="CP198" s="2">
        <f t="shared" si="57"/>
        <v>211.2</v>
      </c>
    </row>
    <row r="199" spans="2:94" ht="16">
      <c r="B199" s="2" t="s">
        <v>117</v>
      </c>
      <c r="C199" s="2" t="s">
        <v>118</v>
      </c>
      <c r="D199" s="2">
        <v>1.1000000000000001</v>
      </c>
      <c r="E199" s="20" t="s">
        <v>318</v>
      </c>
      <c r="F199" s="20" t="s">
        <v>319</v>
      </c>
      <c r="G199" s="20" t="s">
        <v>121</v>
      </c>
      <c r="H199" s="40" t="s">
        <v>908</v>
      </c>
      <c r="I199" s="20" t="s">
        <v>909</v>
      </c>
      <c r="J199" s="20" t="s">
        <v>910</v>
      </c>
      <c r="K199" s="20" t="s">
        <v>318</v>
      </c>
      <c r="L199" s="20" t="s">
        <v>318</v>
      </c>
      <c r="M199" s="20" t="s">
        <v>127</v>
      </c>
      <c r="N199" s="20"/>
      <c r="O199" s="20" t="s">
        <v>244</v>
      </c>
      <c r="P199" s="20" t="s">
        <v>162</v>
      </c>
      <c r="Q199" s="21">
        <v>46023</v>
      </c>
      <c r="R199" s="21">
        <v>46023</v>
      </c>
      <c r="S199" s="21">
        <v>46203</v>
      </c>
      <c r="T199" s="22">
        <v>170</v>
      </c>
      <c r="U199" s="20" t="s">
        <v>318</v>
      </c>
      <c r="V199" s="20" t="s">
        <v>134</v>
      </c>
      <c r="W199" s="20" t="s">
        <v>908</v>
      </c>
      <c r="X199" s="28">
        <v>358500</v>
      </c>
      <c r="Y199" s="23">
        <v>0</v>
      </c>
      <c r="Z199" s="23">
        <v>0</v>
      </c>
      <c r="AA199" s="28">
        <v>358500</v>
      </c>
      <c r="AB199" s="23">
        <v>0</v>
      </c>
      <c r="AC199" s="22">
        <v>27.2</v>
      </c>
      <c r="AD199" s="22">
        <v>170</v>
      </c>
      <c r="AE199" s="24">
        <v>0.84</v>
      </c>
      <c r="AF199" s="20" t="s">
        <v>909</v>
      </c>
      <c r="AG199" s="20" t="s">
        <v>911</v>
      </c>
      <c r="AH199" s="20" t="s">
        <v>244</v>
      </c>
      <c r="AI199" s="20" t="s">
        <v>327</v>
      </c>
      <c r="AJ199" s="20" t="s">
        <v>121</v>
      </c>
      <c r="AK199" s="20" t="s">
        <v>127</v>
      </c>
      <c r="AL199" s="20" t="s">
        <v>162</v>
      </c>
      <c r="AM199" s="20" t="s">
        <v>133</v>
      </c>
      <c r="AN199" s="20" t="s">
        <v>134</v>
      </c>
      <c r="AO199" s="20" t="s">
        <v>910</v>
      </c>
      <c r="AP199" s="20" t="s">
        <v>134</v>
      </c>
      <c r="AQ199" s="25" t="s">
        <v>134</v>
      </c>
      <c r="AR199" s="20" t="s">
        <v>117</v>
      </c>
      <c r="AS199" s="25" t="b">
        <v>0</v>
      </c>
      <c r="AT199" s="25" t="b">
        <v>1</v>
      </c>
      <c r="AU199" s="24">
        <v>0.1</v>
      </c>
      <c r="AV199" s="29">
        <v>35850</v>
      </c>
      <c r="AW199" s="20" t="s">
        <v>150</v>
      </c>
      <c r="AX199" s="20" t="s">
        <v>340</v>
      </c>
      <c r="AY199" s="20" t="s">
        <v>127</v>
      </c>
      <c r="BC199" s="55">
        <v>230</v>
      </c>
      <c r="BD199" s="55">
        <v>180</v>
      </c>
      <c r="BE199" s="55">
        <v>160</v>
      </c>
      <c r="BF199" s="55">
        <v>2099</v>
      </c>
      <c r="BG199" s="55">
        <v>1500</v>
      </c>
      <c r="BH199" s="55">
        <v>2100</v>
      </c>
      <c r="BI199" s="56">
        <f>T199</f>
        <v>170</v>
      </c>
      <c r="BJ199" s="2">
        <v>220</v>
      </c>
      <c r="BK199" s="2">
        <v>1299</v>
      </c>
      <c r="BL199" s="2">
        <v>1390</v>
      </c>
      <c r="BM199" s="2">
        <v>1490</v>
      </c>
      <c r="BN199" s="2">
        <v>23100</v>
      </c>
      <c r="BO199" s="2">
        <v>209000</v>
      </c>
      <c r="BP199" s="2">
        <v>270</v>
      </c>
      <c r="BQ199" s="2">
        <v>300</v>
      </c>
      <c r="CB199" s="2">
        <f t="shared" si="49"/>
        <v>109.52</v>
      </c>
      <c r="CC199" s="2">
        <f t="shared" si="50"/>
        <v>85.71</v>
      </c>
      <c r="CD199" s="2">
        <f t="shared" si="51"/>
        <v>76.19</v>
      </c>
      <c r="CE199" s="2">
        <f t="shared" si="52"/>
        <v>999.52</v>
      </c>
      <c r="CF199" s="2">
        <f t="shared" si="53"/>
        <v>714.29</v>
      </c>
      <c r="CG199" s="2">
        <f t="shared" si="54"/>
        <v>1000</v>
      </c>
      <c r="CH199" s="50">
        <f t="shared" si="55"/>
        <v>93.5</v>
      </c>
      <c r="CI199" s="2">
        <f t="shared" si="60"/>
        <v>117</v>
      </c>
      <c r="CJ199" s="2">
        <f t="shared" si="45"/>
        <v>649.5</v>
      </c>
      <c r="CK199" s="2" t="s">
        <v>136</v>
      </c>
      <c r="CL199" s="2" t="s">
        <v>136</v>
      </c>
      <c r="CM199" s="2">
        <f t="shared" si="48"/>
        <v>21000</v>
      </c>
      <c r="CN199" s="2" t="s">
        <v>136</v>
      </c>
      <c r="CO199" s="2">
        <f t="shared" si="56"/>
        <v>148.5</v>
      </c>
      <c r="CP199" s="2">
        <f t="shared" si="57"/>
        <v>198</v>
      </c>
    </row>
    <row r="200" spans="2:94" ht="16">
      <c r="B200" s="2" t="s">
        <v>117</v>
      </c>
      <c r="C200" s="2" t="s">
        <v>118</v>
      </c>
      <c r="D200" s="2">
        <v>1.1000000000000001</v>
      </c>
      <c r="E200" s="20" t="s">
        <v>318</v>
      </c>
      <c r="F200" s="20" t="s">
        <v>329</v>
      </c>
      <c r="G200" s="20" t="s">
        <v>121</v>
      </c>
      <c r="H200" s="40" t="s">
        <v>908</v>
      </c>
      <c r="I200" s="20" t="s">
        <v>912</v>
      </c>
      <c r="J200" s="20" t="s">
        <v>913</v>
      </c>
      <c r="K200" s="20" t="s">
        <v>318</v>
      </c>
      <c r="L200" s="20" t="s">
        <v>318</v>
      </c>
      <c r="M200" s="20" t="s">
        <v>127</v>
      </c>
      <c r="N200" s="20"/>
      <c r="O200" s="20" t="s">
        <v>244</v>
      </c>
      <c r="P200" s="20" t="s">
        <v>162</v>
      </c>
      <c r="Q200" s="21">
        <v>46023</v>
      </c>
      <c r="R200" s="21">
        <v>46023</v>
      </c>
      <c r="S200" s="21">
        <v>46568</v>
      </c>
      <c r="T200" s="22">
        <v>170</v>
      </c>
      <c r="U200" s="20" t="s">
        <v>318</v>
      </c>
      <c r="V200" s="20" t="s">
        <v>134</v>
      </c>
      <c r="W200" s="20" t="s">
        <v>908</v>
      </c>
      <c r="X200" s="28">
        <v>358500</v>
      </c>
      <c r="Y200" s="23">
        <v>0</v>
      </c>
      <c r="Z200" s="23">
        <v>0</v>
      </c>
      <c r="AA200" s="28">
        <v>358500</v>
      </c>
      <c r="AB200" s="23">
        <v>0</v>
      </c>
      <c r="AC200" s="22">
        <v>27.2</v>
      </c>
      <c r="AD200" s="22">
        <v>170</v>
      </c>
      <c r="AE200" s="24">
        <v>0.84</v>
      </c>
      <c r="AF200" s="20" t="s">
        <v>912</v>
      </c>
      <c r="AG200" s="20" t="s">
        <v>914</v>
      </c>
      <c r="AH200" s="20" t="s">
        <v>244</v>
      </c>
      <c r="AI200" s="20" t="s">
        <v>333</v>
      </c>
      <c r="AJ200" s="20" t="s">
        <v>121</v>
      </c>
      <c r="AK200" s="20" t="s">
        <v>127</v>
      </c>
      <c r="AL200" s="20" t="s">
        <v>162</v>
      </c>
      <c r="AM200" s="20" t="s">
        <v>133</v>
      </c>
      <c r="AN200" s="20" t="s">
        <v>134</v>
      </c>
      <c r="AO200" s="20" t="s">
        <v>913</v>
      </c>
      <c r="AP200" s="20" t="s">
        <v>134</v>
      </c>
      <c r="AQ200" s="25" t="s">
        <v>134</v>
      </c>
      <c r="AR200" s="20" t="s">
        <v>117</v>
      </c>
      <c r="AS200" s="25" t="b">
        <v>0</v>
      </c>
      <c r="AT200" s="25" t="b">
        <v>1</v>
      </c>
      <c r="AU200" s="24">
        <v>0.25</v>
      </c>
      <c r="AV200" s="29">
        <v>89625</v>
      </c>
      <c r="AW200" s="20" t="s">
        <v>135</v>
      </c>
      <c r="AX200" s="20" t="s">
        <v>340</v>
      </c>
      <c r="AY200" s="20" t="s">
        <v>127</v>
      </c>
      <c r="BC200" s="55">
        <v>230</v>
      </c>
      <c r="BD200" s="55">
        <v>180</v>
      </c>
      <c r="BE200" s="55">
        <v>160</v>
      </c>
      <c r="BF200" s="55">
        <v>2099</v>
      </c>
      <c r="BG200" s="55">
        <v>1500</v>
      </c>
      <c r="BH200" s="55">
        <v>2100</v>
      </c>
      <c r="BI200" s="56">
        <f>T200</f>
        <v>170</v>
      </c>
      <c r="BJ200" s="2">
        <v>220</v>
      </c>
      <c r="BK200" s="2">
        <v>1299</v>
      </c>
      <c r="BL200" s="2">
        <v>1390</v>
      </c>
      <c r="BM200" s="2">
        <v>1490</v>
      </c>
      <c r="BN200" s="2">
        <v>23100</v>
      </c>
      <c r="BO200" s="2">
        <v>209000</v>
      </c>
      <c r="BP200" s="2">
        <v>270</v>
      </c>
      <c r="BQ200" s="2">
        <v>300</v>
      </c>
      <c r="CB200" s="2">
        <f t="shared" si="49"/>
        <v>109.52</v>
      </c>
      <c r="CC200" s="2">
        <f t="shared" si="50"/>
        <v>85.71</v>
      </c>
      <c r="CD200" s="2">
        <f t="shared" si="51"/>
        <v>76.19</v>
      </c>
      <c r="CE200" s="2">
        <f t="shared" si="52"/>
        <v>999.52</v>
      </c>
      <c r="CF200" s="2">
        <f t="shared" si="53"/>
        <v>714.29</v>
      </c>
      <c r="CG200" s="2">
        <f t="shared" si="54"/>
        <v>1000</v>
      </c>
      <c r="CH200" s="50">
        <f t="shared" si="55"/>
        <v>93.5</v>
      </c>
      <c r="CI200" s="2">
        <f t="shared" si="60"/>
        <v>117</v>
      </c>
      <c r="CJ200" s="2">
        <f t="shared" ref="CJ200:CJ263" si="61">ROUND(BK200*0.5,2)</f>
        <v>649.5</v>
      </c>
      <c r="CK200" s="2" t="s">
        <v>136</v>
      </c>
      <c r="CL200" s="2" t="s">
        <v>136</v>
      </c>
      <c r="CM200" s="2">
        <f t="shared" si="48"/>
        <v>21000</v>
      </c>
      <c r="CN200" s="2" t="s">
        <v>136</v>
      </c>
      <c r="CO200" s="2">
        <f t="shared" si="56"/>
        <v>148.5</v>
      </c>
      <c r="CP200" s="2">
        <f t="shared" si="57"/>
        <v>198</v>
      </c>
    </row>
    <row r="201" spans="2:94" ht="16">
      <c r="B201" s="2" t="s">
        <v>117</v>
      </c>
      <c r="C201" s="2" t="s">
        <v>355</v>
      </c>
      <c r="D201" s="2">
        <v>4.0999999999999996</v>
      </c>
      <c r="E201" s="20" t="s">
        <v>318</v>
      </c>
      <c r="F201" s="20" t="s">
        <v>319</v>
      </c>
      <c r="G201" s="20" t="s">
        <v>121</v>
      </c>
      <c r="H201" s="40" t="s">
        <v>908</v>
      </c>
      <c r="I201" s="20" t="s">
        <v>915</v>
      </c>
      <c r="J201" s="20" t="s">
        <v>916</v>
      </c>
      <c r="K201" s="20" t="s">
        <v>318</v>
      </c>
      <c r="L201" s="20" t="s">
        <v>318</v>
      </c>
      <c r="M201" s="20" t="s">
        <v>357</v>
      </c>
      <c r="N201" s="20" t="s">
        <v>528</v>
      </c>
      <c r="O201" s="20" t="s">
        <v>374</v>
      </c>
      <c r="P201" s="20" t="s">
        <v>134</v>
      </c>
      <c r="Q201" s="51">
        <v>46023</v>
      </c>
      <c r="T201" s="22">
        <v>170</v>
      </c>
      <c r="BC201" s="55">
        <v>230</v>
      </c>
      <c r="BD201" s="55">
        <v>180</v>
      </c>
      <c r="BE201" s="55">
        <v>160</v>
      </c>
      <c r="BF201" s="55">
        <v>2099</v>
      </c>
      <c r="BG201" s="55">
        <v>1500</v>
      </c>
      <c r="BH201" s="55">
        <v>2100</v>
      </c>
      <c r="BI201" s="56">
        <f t="shared" ref="BI201:BI208" si="62">T201</f>
        <v>170</v>
      </c>
      <c r="BJ201" s="2">
        <v>220</v>
      </c>
      <c r="BK201" s="2">
        <v>1299</v>
      </c>
      <c r="BL201" s="2">
        <v>1390</v>
      </c>
      <c r="BM201" s="2">
        <v>1490</v>
      </c>
      <c r="BN201" s="2">
        <v>23100</v>
      </c>
      <c r="BO201" s="2">
        <v>209000</v>
      </c>
      <c r="BP201" s="2">
        <v>270</v>
      </c>
      <c r="BQ201" s="2">
        <v>300</v>
      </c>
      <c r="CB201" s="2">
        <f t="shared" si="49"/>
        <v>109.52</v>
      </c>
      <c r="CC201" s="2">
        <f t="shared" si="50"/>
        <v>85.71</v>
      </c>
      <c r="CD201" s="2">
        <f t="shared" si="51"/>
        <v>76.19</v>
      </c>
      <c r="CE201" s="2">
        <f t="shared" si="52"/>
        <v>999.52</v>
      </c>
      <c r="CF201" s="2">
        <f t="shared" si="53"/>
        <v>714.29</v>
      </c>
      <c r="CG201" s="2">
        <f t="shared" si="54"/>
        <v>1000</v>
      </c>
      <c r="CH201" s="57">
        <f t="shared" si="55"/>
        <v>93.5</v>
      </c>
      <c r="CI201" s="2">
        <f t="shared" ref="CI201:CI208" si="63">ROUND(BJ201*0.5,0.5)</f>
        <v>110</v>
      </c>
      <c r="CJ201" s="2">
        <f t="shared" si="61"/>
        <v>649.5</v>
      </c>
      <c r="CK201" s="2" t="s">
        <v>136</v>
      </c>
      <c r="CL201" s="2" t="s">
        <v>136</v>
      </c>
      <c r="CM201" s="2">
        <f t="shared" ref="CM201:CM264" si="64">BN201/1.1</f>
        <v>21000</v>
      </c>
      <c r="CN201" s="2" t="s">
        <v>136</v>
      </c>
      <c r="CO201" s="2">
        <f t="shared" si="56"/>
        <v>148.5</v>
      </c>
      <c r="CP201" s="2">
        <f t="shared" si="57"/>
        <v>198</v>
      </c>
    </row>
    <row r="202" spans="2:94" ht="16">
      <c r="B202" s="2" t="s">
        <v>117</v>
      </c>
      <c r="C202" s="2" t="s">
        <v>355</v>
      </c>
      <c r="D202" s="2">
        <v>4.0999999999999996</v>
      </c>
      <c r="E202" s="20" t="s">
        <v>318</v>
      </c>
      <c r="F202" s="20" t="s">
        <v>319</v>
      </c>
      <c r="G202" s="20" t="s">
        <v>121</v>
      </c>
      <c r="H202" s="40" t="s">
        <v>908</v>
      </c>
      <c r="I202" s="20" t="s">
        <v>915</v>
      </c>
      <c r="J202" s="20" t="s">
        <v>917</v>
      </c>
      <c r="K202" s="20" t="s">
        <v>318</v>
      </c>
      <c r="L202" s="20" t="s">
        <v>318</v>
      </c>
      <c r="M202" s="20" t="s">
        <v>357</v>
      </c>
      <c r="N202" s="20" t="s">
        <v>528</v>
      </c>
      <c r="O202" s="20" t="s">
        <v>374</v>
      </c>
      <c r="P202" s="20" t="s">
        <v>134</v>
      </c>
      <c r="Q202" s="51">
        <v>46023</v>
      </c>
      <c r="T202" s="22">
        <v>170</v>
      </c>
      <c r="BC202" s="55">
        <v>230</v>
      </c>
      <c r="BD202" s="55">
        <v>180</v>
      </c>
      <c r="BE202" s="55">
        <v>160</v>
      </c>
      <c r="BF202" s="55">
        <v>2099</v>
      </c>
      <c r="BG202" s="55">
        <v>1500</v>
      </c>
      <c r="BH202" s="55">
        <v>2100</v>
      </c>
      <c r="BI202" s="56">
        <f t="shared" si="62"/>
        <v>170</v>
      </c>
      <c r="BJ202" s="2">
        <v>220</v>
      </c>
      <c r="BK202" s="2">
        <v>1299</v>
      </c>
      <c r="BL202" s="2">
        <v>1390</v>
      </c>
      <c r="BM202" s="2">
        <v>1490</v>
      </c>
      <c r="BN202" s="2">
        <v>23100</v>
      </c>
      <c r="BO202" s="2">
        <v>209000</v>
      </c>
      <c r="BP202" s="2">
        <v>270</v>
      </c>
      <c r="BQ202" s="2">
        <v>300</v>
      </c>
      <c r="CB202" s="2">
        <f t="shared" si="49"/>
        <v>109.52</v>
      </c>
      <c r="CC202" s="2">
        <f t="shared" si="50"/>
        <v>85.71</v>
      </c>
      <c r="CD202" s="2">
        <f t="shared" si="51"/>
        <v>76.19</v>
      </c>
      <c r="CE202" s="2">
        <f t="shared" si="52"/>
        <v>999.52</v>
      </c>
      <c r="CF202" s="2">
        <f t="shared" si="53"/>
        <v>714.29</v>
      </c>
      <c r="CG202" s="2">
        <f t="shared" si="54"/>
        <v>1000</v>
      </c>
      <c r="CH202" s="57">
        <f t="shared" si="55"/>
        <v>93.5</v>
      </c>
      <c r="CI202" s="2">
        <f t="shared" si="63"/>
        <v>110</v>
      </c>
      <c r="CJ202" s="2">
        <f t="shared" si="61"/>
        <v>649.5</v>
      </c>
      <c r="CK202" s="2" t="s">
        <v>136</v>
      </c>
      <c r="CL202" s="2" t="s">
        <v>136</v>
      </c>
      <c r="CM202" s="2">
        <f t="shared" si="64"/>
        <v>21000</v>
      </c>
      <c r="CN202" s="2" t="s">
        <v>136</v>
      </c>
      <c r="CO202" s="2">
        <f t="shared" si="56"/>
        <v>148.5</v>
      </c>
      <c r="CP202" s="2">
        <f t="shared" si="57"/>
        <v>198</v>
      </c>
    </row>
    <row r="203" spans="2:94" ht="16">
      <c r="B203" s="2" t="s">
        <v>117</v>
      </c>
      <c r="C203" s="2" t="s">
        <v>355</v>
      </c>
      <c r="D203" s="2">
        <v>4.0999999999999996</v>
      </c>
      <c r="E203" s="20" t="s">
        <v>318</v>
      </c>
      <c r="F203" s="20" t="s">
        <v>319</v>
      </c>
      <c r="G203" s="20" t="s">
        <v>121</v>
      </c>
      <c r="H203" s="40" t="s">
        <v>908</v>
      </c>
      <c r="I203" s="20" t="s">
        <v>915</v>
      </c>
      <c r="J203" s="20" t="s">
        <v>918</v>
      </c>
      <c r="K203" s="20" t="s">
        <v>318</v>
      </c>
      <c r="L203" s="20" t="s">
        <v>318</v>
      </c>
      <c r="M203" s="20" t="s">
        <v>357</v>
      </c>
      <c r="N203" s="20" t="s">
        <v>528</v>
      </c>
      <c r="O203" s="20" t="s">
        <v>374</v>
      </c>
      <c r="P203" s="20" t="s">
        <v>134</v>
      </c>
      <c r="Q203" s="51">
        <v>46023</v>
      </c>
      <c r="T203" s="22">
        <v>170</v>
      </c>
      <c r="BC203" s="55">
        <v>230</v>
      </c>
      <c r="BD203" s="55">
        <v>180</v>
      </c>
      <c r="BE203" s="55">
        <v>160</v>
      </c>
      <c r="BF203" s="55">
        <v>2099</v>
      </c>
      <c r="BG203" s="55">
        <v>1500</v>
      </c>
      <c r="BH203" s="55">
        <v>2100</v>
      </c>
      <c r="BI203" s="56">
        <f t="shared" si="62"/>
        <v>170</v>
      </c>
      <c r="BJ203" s="2">
        <v>220</v>
      </c>
      <c r="BK203" s="2">
        <v>1299</v>
      </c>
      <c r="BL203" s="2">
        <v>1390</v>
      </c>
      <c r="BM203" s="2">
        <v>1490</v>
      </c>
      <c r="BN203" s="2">
        <v>23100</v>
      </c>
      <c r="BO203" s="2">
        <v>209000</v>
      </c>
      <c r="BP203" s="2">
        <v>270</v>
      </c>
      <c r="BQ203" s="2">
        <v>300</v>
      </c>
      <c r="CB203" s="2">
        <f t="shared" si="49"/>
        <v>109.52</v>
      </c>
      <c r="CC203" s="2">
        <f t="shared" si="50"/>
        <v>85.71</v>
      </c>
      <c r="CD203" s="2">
        <f t="shared" si="51"/>
        <v>76.19</v>
      </c>
      <c r="CE203" s="2">
        <f t="shared" si="52"/>
        <v>999.52</v>
      </c>
      <c r="CF203" s="2">
        <f t="shared" si="53"/>
        <v>714.29</v>
      </c>
      <c r="CG203" s="2">
        <f t="shared" si="54"/>
        <v>1000</v>
      </c>
      <c r="CH203" s="57">
        <f t="shared" si="55"/>
        <v>93.5</v>
      </c>
      <c r="CI203" s="2">
        <f t="shared" si="63"/>
        <v>110</v>
      </c>
      <c r="CJ203" s="2">
        <f t="shared" si="61"/>
        <v>649.5</v>
      </c>
      <c r="CK203" s="2" t="s">
        <v>136</v>
      </c>
      <c r="CL203" s="2" t="s">
        <v>136</v>
      </c>
      <c r="CM203" s="2">
        <f t="shared" si="64"/>
        <v>21000</v>
      </c>
      <c r="CN203" s="2" t="s">
        <v>136</v>
      </c>
      <c r="CO203" s="2">
        <f t="shared" si="56"/>
        <v>148.5</v>
      </c>
      <c r="CP203" s="2">
        <f t="shared" si="57"/>
        <v>198</v>
      </c>
    </row>
    <row r="204" spans="2:94" ht="16">
      <c r="B204" s="2" t="s">
        <v>117</v>
      </c>
      <c r="C204" s="2" t="s">
        <v>355</v>
      </c>
      <c r="D204" s="2">
        <v>4.0999999999999996</v>
      </c>
      <c r="E204" s="20" t="s">
        <v>318</v>
      </c>
      <c r="F204" s="20" t="s">
        <v>319</v>
      </c>
      <c r="G204" s="20" t="s">
        <v>121</v>
      </c>
      <c r="H204" s="40" t="s">
        <v>908</v>
      </c>
      <c r="I204" s="20" t="s">
        <v>915</v>
      </c>
      <c r="J204" s="20" t="s">
        <v>919</v>
      </c>
      <c r="K204" s="20" t="s">
        <v>318</v>
      </c>
      <c r="L204" s="20" t="s">
        <v>318</v>
      </c>
      <c r="M204" s="20" t="s">
        <v>357</v>
      </c>
      <c r="N204" s="20" t="s">
        <v>528</v>
      </c>
      <c r="O204" s="20" t="s">
        <v>374</v>
      </c>
      <c r="P204" s="20" t="s">
        <v>134</v>
      </c>
      <c r="Q204" s="51">
        <v>46023</v>
      </c>
      <c r="T204" s="22">
        <v>170</v>
      </c>
      <c r="BC204" s="55">
        <v>230</v>
      </c>
      <c r="BD204" s="55">
        <v>180</v>
      </c>
      <c r="BE204" s="55">
        <v>160</v>
      </c>
      <c r="BF204" s="55">
        <v>2099</v>
      </c>
      <c r="BG204" s="55">
        <v>1500</v>
      </c>
      <c r="BH204" s="55">
        <v>2100</v>
      </c>
      <c r="BI204" s="56">
        <f t="shared" si="62"/>
        <v>170</v>
      </c>
      <c r="BJ204" s="2">
        <v>220</v>
      </c>
      <c r="BK204" s="2">
        <v>1299</v>
      </c>
      <c r="BL204" s="2">
        <v>1390</v>
      </c>
      <c r="BM204" s="2">
        <v>1490</v>
      </c>
      <c r="BN204" s="2">
        <v>23100</v>
      </c>
      <c r="BO204" s="2">
        <v>209000</v>
      </c>
      <c r="BP204" s="2">
        <v>270</v>
      </c>
      <c r="BQ204" s="2">
        <v>300</v>
      </c>
      <c r="CB204" s="2">
        <f t="shared" si="49"/>
        <v>109.52</v>
      </c>
      <c r="CC204" s="2">
        <f t="shared" si="50"/>
        <v>85.71</v>
      </c>
      <c r="CD204" s="2">
        <f t="shared" si="51"/>
        <v>76.19</v>
      </c>
      <c r="CE204" s="2">
        <f t="shared" si="52"/>
        <v>999.52</v>
      </c>
      <c r="CF204" s="2">
        <f t="shared" si="53"/>
        <v>714.29</v>
      </c>
      <c r="CG204" s="2">
        <f t="shared" si="54"/>
        <v>1000</v>
      </c>
      <c r="CH204" s="57">
        <f t="shared" si="55"/>
        <v>93.5</v>
      </c>
      <c r="CI204" s="2">
        <f t="shared" si="63"/>
        <v>110</v>
      </c>
      <c r="CJ204" s="2">
        <f t="shared" si="61"/>
        <v>649.5</v>
      </c>
      <c r="CK204" s="2" t="s">
        <v>136</v>
      </c>
      <c r="CL204" s="2" t="s">
        <v>136</v>
      </c>
      <c r="CM204" s="2">
        <f t="shared" si="64"/>
        <v>21000</v>
      </c>
      <c r="CN204" s="2" t="s">
        <v>136</v>
      </c>
      <c r="CO204" s="2">
        <f t="shared" si="56"/>
        <v>148.5</v>
      </c>
      <c r="CP204" s="2">
        <f t="shared" si="57"/>
        <v>198</v>
      </c>
    </row>
    <row r="205" spans="2:94" ht="16">
      <c r="B205" s="2" t="s">
        <v>117</v>
      </c>
      <c r="C205" s="2" t="s">
        <v>355</v>
      </c>
      <c r="D205" s="2">
        <v>4.0999999999999996</v>
      </c>
      <c r="E205" s="20" t="s">
        <v>318</v>
      </c>
      <c r="F205" s="20" t="s">
        <v>319</v>
      </c>
      <c r="G205" s="20" t="s">
        <v>121</v>
      </c>
      <c r="H205" s="40" t="s">
        <v>908</v>
      </c>
      <c r="I205" s="20" t="s">
        <v>915</v>
      </c>
      <c r="J205" s="20" t="s">
        <v>920</v>
      </c>
      <c r="K205" s="20" t="s">
        <v>318</v>
      </c>
      <c r="L205" s="20" t="s">
        <v>318</v>
      </c>
      <c r="M205" s="20" t="s">
        <v>357</v>
      </c>
      <c r="N205" s="20" t="s">
        <v>528</v>
      </c>
      <c r="O205" s="20" t="s">
        <v>374</v>
      </c>
      <c r="P205" s="20" t="s">
        <v>134</v>
      </c>
      <c r="Q205" s="51">
        <v>46023</v>
      </c>
      <c r="T205" s="22">
        <v>170</v>
      </c>
      <c r="BC205" s="55">
        <v>230</v>
      </c>
      <c r="BD205" s="55">
        <v>180</v>
      </c>
      <c r="BE205" s="55">
        <v>160</v>
      </c>
      <c r="BF205" s="55">
        <v>2099</v>
      </c>
      <c r="BG205" s="55">
        <v>1500</v>
      </c>
      <c r="BH205" s="55">
        <v>2100</v>
      </c>
      <c r="BI205" s="56">
        <f t="shared" si="62"/>
        <v>170</v>
      </c>
      <c r="BJ205" s="2">
        <v>220</v>
      </c>
      <c r="BK205" s="2">
        <v>1299</v>
      </c>
      <c r="BL205" s="2">
        <v>1390</v>
      </c>
      <c r="BM205" s="2">
        <v>1490</v>
      </c>
      <c r="BN205" s="2">
        <v>23100</v>
      </c>
      <c r="BO205" s="2">
        <v>209000</v>
      </c>
      <c r="BP205" s="2">
        <v>270</v>
      </c>
      <c r="BQ205" s="2">
        <v>300</v>
      </c>
      <c r="CB205" s="2">
        <f t="shared" si="49"/>
        <v>109.52</v>
      </c>
      <c r="CC205" s="2">
        <f t="shared" si="50"/>
        <v>85.71</v>
      </c>
      <c r="CD205" s="2">
        <f t="shared" si="51"/>
        <v>76.19</v>
      </c>
      <c r="CE205" s="2">
        <f t="shared" si="52"/>
        <v>999.52</v>
      </c>
      <c r="CF205" s="2">
        <f t="shared" si="53"/>
        <v>714.29</v>
      </c>
      <c r="CG205" s="2">
        <f t="shared" si="54"/>
        <v>1000</v>
      </c>
      <c r="CH205" s="57">
        <f t="shared" si="55"/>
        <v>93.5</v>
      </c>
      <c r="CI205" s="2">
        <f t="shared" si="63"/>
        <v>110</v>
      </c>
      <c r="CJ205" s="2">
        <f t="shared" si="61"/>
        <v>649.5</v>
      </c>
      <c r="CK205" s="2" t="s">
        <v>136</v>
      </c>
      <c r="CL205" s="2" t="s">
        <v>136</v>
      </c>
      <c r="CM205" s="2">
        <f t="shared" si="64"/>
        <v>21000</v>
      </c>
      <c r="CN205" s="2" t="s">
        <v>136</v>
      </c>
      <c r="CO205" s="2">
        <f t="shared" si="56"/>
        <v>148.5</v>
      </c>
      <c r="CP205" s="2">
        <f t="shared" si="57"/>
        <v>198</v>
      </c>
    </row>
    <row r="206" spans="2:94" ht="16">
      <c r="B206" s="2" t="s">
        <v>117</v>
      </c>
      <c r="C206" s="2" t="s">
        <v>355</v>
      </c>
      <c r="D206" s="2">
        <v>4.0999999999999996</v>
      </c>
      <c r="E206" s="20" t="s">
        <v>318</v>
      </c>
      <c r="F206" s="20" t="s">
        <v>329</v>
      </c>
      <c r="G206" s="20" t="s">
        <v>121</v>
      </c>
      <c r="H206" s="40" t="s">
        <v>908</v>
      </c>
      <c r="I206" s="20" t="s">
        <v>921</v>
      </c>
      <c r="J206" s="20" t="s">
        <v>922</v>
      </c>
      <c r="K206" s="20" t="s">
        <v>318</v>
      </c>
      <c r="L206" s="20" t="s">
        <v>318</v>
      </c>
      <c r="M206" s="20" t="s">
        <v>357</v>
      </c>
      <c r="N206" s="20" t="s">
        <v>528</v>
      </c>
      <c r="O206" s="20" t="s">
        <v>374</v>
      </c>
      <c r="P206" s="20" t="s">
        <v>134</v>
      </c>
      <c r="Q206" s="51">
        <v>46023</v>
      </c>
      <c r="T206" s="22">
        <v>170</v>
      </c>
      <c r="BC206" s="55">
        <v>230</v>
      </c>
      <c r="BD206" s="55">
        <v>180</v>
      </c>
      <c r="BE206" s="55">
        <v>160</v>
      </c>
      <c r="BF206" s="55">
        <v>2099</v>
      </c>
      <c r="BG206" s="55">
        <v>1500</v>
      </c>
      <c r="BH206" s="55">
        <v>2100</v>
      </c>
      <c r="BI206" s="56">
        <f t="shared" si="62"/>
        <v>170</v>
      </c>
      <c r="BJ206" s="2">
        <v>220</v>
      </c>
      <c r="BK206" s="2">
        <v>1299</v>
      </c>
      <c r="BL206" s="2">
        <v>1390</v>
      </c>
      <c r="BM206" s="2">
        <v>1490</v>
      </c>
      <c r="BN206" s="2">
        <v>23100</v>
      </c>
      <c r="BO206" s="2">
        <v>209000</v>
      </c>
      <c r="BP206" s="2">
        <v>270</v>
      </c>
      <c r="BQ206" s="2">
        <v>300</v>
      </c>
      <c r="CB206" s="2">
        <f t="shared" si="49"/>
        <v>109.52</v>
      </c>
      <c r="CC206" s="2">
        <f t="shared" si="50"/>
        <v>85.71</v>
      </c>
      <c r="CD206" s="2">
        <f t="shared" si="51"/>
        <v>76.19</v>
      </c>
      <c r="CE206" s="2">
        <f t="shared" si="52"/>
        <v>999.52</v>
      </c>
      <c r="CF206" s="2">
        <f t="shared" si="53"/>
        <v>714.29</v>
      </c>
      <c r="CG206" s="2">
        <f t="shared" si="54"/>
        <v>1000</v>
      </c>
      <c r="CH206" s="57">
        <f t="shared" si="55"/>
        <v>93.5</v>
      </c>
      <c r="CI206" s="2">
        <f t="shared" si="63"/>
        <v>110</v>
      </c>
      <c r="CJ206" s="2">
        <f t="shared" si="61"/>
        <v>649.5</v>
      </c>
      <c r="CK206" s="2" t="s">
        <v>136</v>
      </c>
      <c r="CL206" s="2" t="s">
        <v>136</v>
      </c>
      <c r="CM206" s="2">
        <f t="shared" si="64"/>
        <v>21000</v>
      </c>
      <c r="CN206" s="2" t="s">
        <v>136</v>
      </c>
      <c r="CO206" s="2">
        <f t="shared" si="56"/>
        <v>148.5</v>
      </c>
      <c r="CP206" s="2">
        <f t="shared" si="57"/>
        <v>198</v>
      </c>
    </row>
    <row r="207" spans="2:94" ht="16">
      <c r="B207" s="2" t="s">
        <v>117</v>
      </c>
      <c r="C207" s="2" t="s">
        <v>355</v>
      </c>
      <c r="D207" s="2">
        <v>4.0999999999999996</v>
      </c>
      <c r="E207" s="20" t="s">
        <v>318</v>
      </c>
      <c r="F207" s="20" t="s">
        <v>537</v>
      </c>
      <c r="G207" s="20" t="s">
        <v>180</v>
      </c>
      <c r="H207" s="20" t="s">
        <v>582</v>
      </c>
      <c r="I207" s="20" t="s">
        <v>923</v>
      </c>
      <c r="J207" s="20" t="s">
        <v>924</v>
      </c>
      <c r="K207" s="20" t="s">
        <v>318</v>
      </c>
      <c r="L207" s="20" t="s">
        <v>318</v>
      </c>
      <c r="M207" s="20" t="s">
        <v>357</v>
      </c>
      <c r="N207" s="20" t="s">
        <v>528</v>
      </c>
      <c r="O207" s="20" t="s">
        <v>374</v>
      </c>
      <c r="P207" s="20" t="s">
        <v>410</v>
      </c>
      <c r="Q207" s="51">
        <v>46023</v>
      </c>
      <c r="T207" s="52">
        <v>120</v>
      </c>
      <c r="BC207" s="2">
        <v>140</v>
      </c>
      <c r="BD207" s="2">
        <v>130</v>
      </c>
      <c r="BE207" s="2">
        <v>100</v>
      </c>
      <c r="BF207" s="2">
        <v>1599</v>
      </c>
      <c r="BG207" s="45">
        <v>1100</v>
      </c>
      <c r="BH207" s="2">
        <v>1500</v>
      </c>
      <c r="BI207" s="56">
        <f t="shared" si="62"/>
        <v>120</v>
      </c>
      <c r="BJ207" s="2">
        <v>150</v>
      </c>
      <c r="BK207" s="2">
        <v>899</v>
      </c>
      <c r="BL207" s="2">
        <v>990</v>
      </c>
      <c r="BM207" s="2">
        <v>990</v>
      </c>
      <c r="BN207" s="2">
        <v>14300</v>
      </c>
      <c r="BO207" s="2">
        <v>159000</v>
      </c>
      <c r="BP207" s="2">
        <v>180</v>
      </c>
      <c r="BQ207" s="2">
        <v>190</v>
      </c>
      <c r="CB207" s="2">
        <f t="shared" si="49"/>
        <v>66.67</v>
      </c>
      <c r="CC207" s="2">
        <f t="shared" si="50"/>
        <v>61.9</v>
      </c>
      <c r="CD207" s="2">
        <f t="shared" si="51"/>
        <v>47.62</v>
      </c>
      <c r="CE207" s="2">
        <f t="shared" si="52"/>
        <v>761.43</v>
      </c>
      <c r="CF207" s="2">
        <f t="shared" si="53"/>
        <v>523.80999999999995</v>
      </c>
      <c r="CG207" s="2">
        <f t="shared" si="54"/>
        <v>714.29</v>
      </c>
      <c r="CH207" s="57">
        <f t="shared" si="55"/>
        <v>66</v>
      </c>
      <c r="CI207" s="2">
        <f t="shared" si="63"/>
        <v>75</v>
      </c>
      <c r="CJ207" s="2">
        <f t="shared" si="61"/>
        <v>449.5</v>
      </c>
      <c r="CK207" s="2" t="s">
        <v>136</v>
      </c>
      <c r="CL207" s="2" t="s">
        <v>136</v>
      </c>
      <c r="CM207" s="2">
        <f t="shared" si="64"/>
        <v>12999.999999999998</v>
      </c>
      <c r="CN207" s="2" t="s">
        <v>136</v>
      </c>
      <c r="CO207" s="2">
        <f t="shared" si="56"/>
        <v>99</v>
      </c>
      <c r="CP207" s="2">
        <f t="shared" si="57"/>
        <v>125.4</v>
      </c>
    </row>
    <row r="208" spans="2:94" ht="16">
      <c r="B208" s="2" t="s">
        <v>117</v>
      </c>
      <c r="C208" s="2" t="s">
        <v>355</v>
      </c>
      <c r="D208" s="2">
        <v>4.0999999999999996</v>
      </c>
      <c r="E208" s="36" t="s">
        <v>318</v>
      </c>
      <c r="F208" s="36" t="s">
        <v>537</v>
      </c>
      <c r="G208" s="36" t="s">
        <v>180</v>
      </c>
      <c r="H208" s="36" t="s">
        <v>582</v>
      </c>
      <c r="I208" s="36" t="s">
        <v>925</v>
      </c>
      <c r="J208" s="36" t="s">
        <v>926</v>
      </c>
      <c r="K208" s="20" t="s">
        <v>318</v>
      </c>
      <c r="L208" s="20" t="s">
        <v>318</v>
      </c>
      <c r="M208" s="36" t="s">
        <v>357</v>
      </c>
      <c r="N208" s="36" t="s">
        <v>528</v>
      </c>
      <c r="O208" s="36" t="s">
        <v>128</v>
      </c>
      <c r="Q208" s="51">
        <v>46023</v>
      </c>
      <c r="T208" s="37">
        <v>120</v>
      </c>
      <c r="BC208" s="2">
        <v>140</v>
      </c>
      <c r="BD208" s="2">
        <v>130</v>
      </c>
      <c r="BE208" s="2">
        <v>100</v>
      </c>
      <c r="BF208" s="2">
        <v>1599</v>
      </c>
      <c r="BG208" s="45">
        <v>1100</v>
      </c>
      <c r="BH208" s="2">
        <v>1500</v>
      </c>
      <c r="BI208" s="56">
        <f t="shared" si="62"/>
        <v>120</v>
      </c>
      <c r="BJ208" s="2">
        <v>150</v>
      </c>
      <c r="BK208" s="2">
        <v>899</v>
      </c>
      <c r="BL208" s="2">
        <v>990</v>
      </c>
      <c r="BM208" s="2">
        <v>990</v>
      </c>
      <c r="BN208" s="2">
        <v>14300</v>
      </c>
      <c r="BO208" s="2">
        <v>159000</v>
      </c>
      <c r="BP208" s="2">
        <v>180</v>
      </c>
      <c r="BQ208" s="2">
        <v>190</v>
      </c>
      <c r="CB208" s="2">
        <f t="shared" si="49"/>
        <v>66.67</v>
      </c>
      <c r="CC208" s="2">
        <f t="shared" si="50"/>
        <v>61.9</v>
      </c>
      <c r="CD208" s="2">
        <f t="shared" si="51"/>
        <v>47.62</v>
      </c>
      <c r="CE208" s="2">
        <f t="shared" si="52"/>
        <v>761.43</v>
      </c>
      <c r="CF208" s="2">
        <f t="shared" si="53"/>
        <v>523.80999999999995</v>
      </c>
      <c r="CG208" s="2">
        <f t="shared" si="54"/>
        <v>714.29</v>
      </c>
      <c r="CH208" s="57">
        <f t="shared" si="55"/>
        <v>66</v>
      </c>
      <c r="CI208" s="2">
        <f t="shared" si="63"/>
        <v>75</v>
      </c>
      <c r="CJ208" s="2">
        <f t="shared" si="61"/>
        <v>449.5</v>
      </c>
      <c r="CK208" s="2" t="s">
        <v>136</v>
      </c>
      <c r="CL208" s="2" t="s">
        <v>136</v>
      </c>
      <c r="CM208" s="2">
        <f t="shared" si="64"/>
        <v>12999.999999999998</v>
      </c>
      <c r="CN208" s="2" t="s">
        <v>136</v>
      </c>
      <c r="CO208" s="2">
        <f t="shared" si="56"/>
        <v>99</v>
      </c>
      <c r="CP208" s="2">
        <f t="shared" si="57"/>
        <v>125.4</v>
      </c>
    </row>
    <row r="209" spans="2:94" ht="16">
      <c r="B209" s="2" t="s">
        <v>117</v>
      </c>
      <c r="C209" s="2" t="s">
        <v>118</v>
      </c>
      <c r="D209" s="2">
        <v>1.6</v>
      </c>
      <c r="E209" s="20" t="s">
        <v>318</v>
      </c>
      <c r="F209" s="20" t="s">
        <v>406</v>
      </c>
      <c r="G209" s="20" t="s">
        <v>158</v>
      </c>
      <c r="H209" s="20" t="s">
        <v>927</v>
      </c>
      <c r="I209" s="20" t="s">
        <v>928</v>
      </c>
      <c r="J209" s="20" t="s">
        <v>929</v>
      </c>
      <c r="K209" s="20" t="s">
        <v>318</v>
      </c>
      <c r="L209" s="20" t="s">
        <v>318</v>
      </c>
      <c r="M209" s="20" t="s">
        <v>127</v>
      </c>
      <c r="N209" s="20"/>
      <c r="O209" s="20" t="s">
        <v>128</v>
      </c>
      <c r="P209" s="20" t="s">
        <v>410</v>
      </c>
      <c r="Q209" s="21">
        <v>46023</v>
      </c>
      <c r="R209" s="21">
        <v>46023</v>
      </c>
      <c r="S209" s="21">
        <v>46661</v>
      </c>
      <c r="T209" s="22">
        <v>120</v>
      </c>
      <c r="U209" s="20" t="s">
        <v>318</v>
      </c>
      <c r="V209" s="20" t="s">
        <v>134</v>
      </c>
      <c r="W209" s="20" t="s">
        <v>927</v>
      </c>
      <c r="X209" s="28">
        <v>41000</v>
      </c>
      <c r="Y209" s="28">
        <v>41000</v>
      </c>
      <c r="Z209" s="23">
        <v>0</v>
      </c>
      <c r="AA209" s="23">
        <v>0</v>
      </c>
      <c r="AB209" s="23">
        <v>0</v>
      </c>
      <c r="AC209" s="22">
        <v>19</v>
      </c>
      <c r="AD209" s="22">
        <v>120</v>
      </c>
      <c r="AE209" s="31">
        <v>0.8417</v>
      </c>
      <c r="AF209" s="20" t="s">
        <v>928</v>
      </c>
      <c r="AG209" s="20" t="s">
        <v>930</v>
      </c>
      <c r="AH209" s="20" t="s">
        <v>128</v>
      </c>
      <c r="AI209" s="20" t="s">
        <v>420</v>
      </c>
      <c r="AJ209" s="20" t="s">
        <v>158</v>
      </c>
      <c r="AK209" s="20" t="s">
        <v>127</v>
      </c>
      <c r="AL209" s="20" t="s">
        <v>410</v>
      </c>
      <c r="AM209" s="20" t="s">
        <v>128</v>
      </c>
      <c r="AN209" s="20" t="s">
        <v>134</v>
      </c>
      <c r="AO209" s="20" t="s">
        <v>929</v>
      </c>
      <c r="AP209" s="20" t="s">
        <v>134</v>
      </c>
      <c r="AQ209" s="25" t="s">
        <v>134</v>
      </c>
      <c r="AR209" s="20" t="s">
        <v>170</v>
      </c>
      <c r="AS209" s="25" t="b">
        <v>0</v>
      </c>
      <c r="AT209" s="25" t="b">
        <v>1</v>
      </c>
      <c r="AU209" s="24">
        <v>0.4</v>
      </c>
      <c r="AV209" s="29">
        <v>16400</v>
      </c>
      <c r="AW209" s="20" t="s">
        <v>135</v>
      </c>
      <c r="AX209" s="20" t="s">
        <v>351</v>
      </c>
      <c r="AY209" s="20" t="s">
        <v>127</v>
      </c>
      <c r="BC209" s="2">
        <v>140</v>
      </c>
      <c r="BD209" s="2">
        <v>130</v>
      </c>
      <c r="BE209" s="2">
        <v>100</v>
      </c>
      <c r="BF209" s="2">
        <v>1599</v>
      </c>
      <c r="BG209" s="45">
        <v>1100</v>
      </c>
      <c r="BH209" s="2">
        <v>1500</v>
      </c>
      <c r="BI209" s="43">
        <v>120</v>
      </c>
      <c r="BJ209" s="2">
        <v>150</v>
      </c>
      <c r="BK209" s="2">
        <v>899</v>
      </c>
      <c r="BL209" s="2">
        <v>890</v>
      </c>
      <c r="BM209" s="2">
        <v>990</v>
      </c>
      <c r="BN209" s="2">
        <v>14300</v>
      </c>
      <c r="BO209" s="2">
        <v>159000</v>
      </c>
      <c r="BP209" s="2">
        <v>180</v>
      </c>
      <c r="BQ209" s="2">
        <v>210</v>
      </c>
      <c r="CB209" s="2">
        <f t="shared" si="49"/>
        <v>66.67</v>
      </c>
      <c r="CC209" s="2">
        <f t="shared" si="50"/>
        <v>61.9</v>
      </c>
      <c r="CD209" s="2">
        <f t="shared" si="51"/>
        <v>47.62</v>
      </c>
      <c r="CE209" s="2">
        <f t="shared" si="52"/>
        <v>761.43</v>
      </c>
      <c r="CF209" s="2">
        <f t="shared" si="53"/>
        <v>523.80999999999995</v>
      </c>
      <c r="CG209" s="2">
        <f t="shared" si="54"/>
        <v>714.29</v>
      </c>
      <c r="CH209" s="50">
        <f t="shared" si="55"/>
        <v>66</v>
      </c>
      <c r="CI209" s="2">
        <f>ROUND(BJ209*0.53,0.5)</f>
        <v>80</v>
      </c>
      <c r="CJ209" s="2">
        <f t="shared" si="61"/>
        <v>449.5</v>
      </c>
      <c r="CK209" s="2" t="s">
        <v>136</v>
      </c>
      <c r="CL209" s="2" t="s">
        <v>136</v>
      </c>
      <c r="CM209" s="2">
        <f t="shared" si="64"/>
        <v>12999.999999999998</v>
      </c>
      <c r="CN209" s="2" t="s">
        <v>136</v>
      </c>
      <c r="CO209" s="2">
        <f t="shared" si="56"/>
        <v>99</v>
      </c>
      <c r="CP209" s="2">
        <f t="shared" si="57"/>
        <v>138.6</v>
      </c>
    </row>
    <row r="210" spans="2:94" ht="16">
      <c r="B210" s="2" t="s">
        <v>117</v>
      </c>
      <c r="C210" s="2" t="s">
        <v>118</v>
      </c>
      <c r="D210" s="2">
        <v>1.6</v>
      </c>
      <c r="E210" s="20" t="s">
        <v>318</v>
      </c>
      <c r="F210" s="20" t="s">
        <v>537</v>
      </c>
      <c r="G210" s="20" t="s">
        <v>121</v>
      </c>
      <c r="H210" s="20" t="s">
        <v>931</v>
      </c>
      <c r="I210" s="20" t="s">
        <v>932</v>
      </c>
      <c r="J210" s="20" t="s">
        <v>933</v>
      </c>
      <c r="K210" s="20" t="s">
        <v>318</v>
      </c>
      <c r="L210" s="20" t="s">
        <v>318</v>
      </c>
      <c r="M210" s="20" t="s">
        <v>127</v>
      </c>
      <c r="N210" s="20"/>
      <c r="O210" s="20" t="s">
        <v>128</v>
      </c>
      <c r="P210" s="20" t="s">
        <v>410</v>
      </c>
      <c r="Q210" s="21">
        <v>46065</v>
      </c>
      <c r="R210" s="21">
        <v>46065</v>
      </c>
      <c r="S210" s="21">
        <v>46203</v>
      </c>
      <c r="T210" s="22">
        <v>120</v>
      </c>
      <c r="U210" s="20" t="s">
        <v>318</v>
      </c>
      <c r="V210" s="20" t="s">
        <v>134</v>
      </c>
      <c r="W210" s="20" t="s">
        <v>934</v>
      </c>
      <c r="X210" s="28">
        <v>148000</v>
      </c>
      <c r="Y210" s="23">
        <v>0</v>
      </c>
      <c r="Z210" s="23">
        <v>0</v>
      </c>
      <c r="AA210" s="28">
        <v>148000</v>
      </c>
      <c r="AB210" s="23">
        <v>0</v>
      </c>
      <c r="AC210" s="22">
        <v>20</v>
      </c>
      <c r="AD210" s="22">
        <v>120</v>
      </c>
      <c r="AE210" s="31">
        <v>0.83329999999999993</v>
      </c>
      <c r="AF210" s="20" t="s">
        <v>932</v>
      </c>
      <c r="AG210" s="20" t="s">
        <v>935</v>
      </c>
      <c r="AH210" s="20" t="s">
        <v>128</v>
      </c>
      <c r="AI210" s="20" t="s">
        <v>543</v>
      </c>
      <c r="AJ210" s="20" t="s">
        <v>121</v>
      </c>
      <c r="AK210" s="20" t="s">
        <v>127</v>
      </c>
      <c r="AL210" s="20" t="s">
        <v>410</v>
      </c>
      <c r="AM210" s="20" t="s">
        <v>133</v>
      </c>
      <c r="AN210" s="20" t="s">
        <v>134</v>
      </c>
      <c r="AO210" s="20" t="s">
        <v>933</v>
      </c>
      <c r="AP210" s="20" t="s">
        <v>134</v>
      </c>
      <c r="AQ210" s="25" t="s">
        <v>134</v>
      </c>
      <c r="AR210" s="20" t="s">
        <v>117</v>
      </c>
      <c r="AS210" s="25" t="b">
        <v>1</v>
      </c>
      <c r="AT210" s="25" t="b">
        <v>1</v>
      </c>
      <c r="AU210" s="24">
        <v>0.2</v>
      </c>
      <c r="AV210" s="29">
        <v>29600</v>
      </c>
      <c r="AW210" s="20" t="s">
        <v>196</v>
      </c>
      <c r="AX210" s="20" t="s">
        <v>351</v>
      </c>
      <c r="AY210" s="20" t="s">
        <v>127</v>
      </c>
      <c r="BC210" s="2">
        <v>140</v>
      </c>
      <c r="BD210" s="2">
        <v>130</v>
      </c>
      <c r="BE210" s="2">
        <v>100</v>
      </c>
      <c r="BF210" s="2">
        <v>1599</v>
      </c>
      <c r="BG210" s="45">
        <v>1100</v>
      </c>
      <c r="BH210" s="2">
        <v>1500</v>
      </c>
      <c r="BI210" s="43">
        <v>120</v>
      </c>
      <c r="BJ210" s="2">
        <v>150</v>
      </c>
      <c r="BK210" s="2">
        <v>899</v>
      </c>
      <c r="BL210" s="2">
        <v>890</v>
      </c>
      <c r="BM210" s="2">
        <v>990</v>
      </c>
      <c r="BN210" s="2">
        <v>14300</v>
      </c>
      <c r="BO210" s="2">
        <v>159000</v>
      </c>
      <c r="BP210" s="2">
        <v>180</v>
      </c>
      <c r="BQ210" s="2">
        <v>210</v>
      </c>
      <c r="CB210" s="2">
        <f t="shared" si="49"/>
        <v>66.67</v>
      </c>
      <c r="CC210" s="2">
        <f t="shared" si="50"/>
        <v>61.9</v>
      </c>
      <c r="CD210" s="2">
        <f t="shared" si="51"/>
        <v>47.62</v>
      </c>
      <c r="CE210" s="2">
        <f t="shared" si="52"/>
        <v>761.43</v>
      </c>
      <c r="CF210" s="2">
        <f t="shared" si="53"/>
        <v>523.80999999999995</v>
      </c>
      <c r="CG210" s="2">
        <f t="shared" si="54"/>
        <v>714.29</v>
      </c>
      <c r="CH210" s="50">
        <f t="shared" si="55"/>
        <v>66</v>
      </c>
      <c r="CI210" s="2">
        <f>ROUND(BJ210*0.53,0.5)</f>
        <v>80</v>
      </c>
      <c r="CJ210" s="2">
        <f t="shared" si="61"/>
        <v>449.5</v>
      </c>
      <c r="CK210" s="2" t="s">
        <v>136</v>
      </c>
      <c r="CL210" s="2" t="s">
        <v>136</v>
      </c>
      <c r="CM210" s="2">
        <f t="shared" si="64"/>
        <v>12999.999999999998</v>
      </c>
      <c r="CN210" s="2" t="s">
        <v>136</v>
      </c>
      <c r="CO210" s="2">
        <f t="shared" si="56"/>
        <v>99</v>
      </c>
      <c r="CP210" s="2">
        <f t="shared" si="57"/>
        <v>138.6</v>
      </c>
    </row>
    <row r="211" spans="2:94" ht="16">
      <c r="B211" s="2" t="s">
        <v>117</v>
      </c>
      <c r="C211" s="2" t="s">
        <v>355</v>
      </c>
      <c r="D211" s="2">
        <v>4.0999999999999996</v>
      </c>
      <c r="E211" s="20" t="s">
        <v>318</v>
      </c>
      <c r="F211" s="20" t="s">
        <v>537</v>
      </c>
      <c r="G211" s="20" t="s">
        <v>121</v>
      </c>
      <c r="H211" s="20" t="s">
        <v>931</v>
      </c>
      <c r="I211" s="20" t="s">
        <v>936</v>
      </c>
      <c r="J211" s="20" t="s">
        <v>937</v>
      </c>
      <c r="K211" s="20" t="s">
        <v>318</v>
      </c>
      <c r="L211" s="20" t="s">
        <v>318</v>
      </c>
      <c r="M211" s="20" t="s">
        <v>357</v>
      </c>
      <c r="N211" s="20" t="s">
        <v>528</v>
      </c>
      <c r="O211" s="20" t="s">
        <v>374</v>
      </c>
      <c r="P211" s="20" t="s">
        <v>410</v>
      </c>
      <c r="Q211" s="51">
        <v>46023</v>
      </c>
      <c r="T211" s="52">
        <v>120</v>
      </c>
      <c r="BC211" s="2">
        <v>140</v>
      </c>
      <c r="BD211" s="2">
        <v>130</v>
      </c>
      <c r="BE211" s="2">
        <v>100</v>
      </c>
      <c r="BF211" s="2">
        <v>1599</v>
      </c>
      <c r="BG211" s="45">
        <v>1100</v>
      </c>
      <c r="BH211" s="2">
        <v>1500</v>
      </c>
      <c r="BI211" s="56">
        <f>T211</f>
        <v>120</v>
      </c>
      <c r="BJ211" s="2">
        <v>150</v>
      </c>
      <c r="BK211" s="2">
        <v>899</v>
      </c>
      <c r="BL211" s="2">
        <v>890</v>
      </c>
      <c r="BM211" s="2">
        <v>990</v>
      </c>
      <c r="BN211" s="2">
        <v>14300</v>
      </c>
      <c r="BO211" s="2">
        <v>159000</v>
      </c>
      <c r="BP211" s="2">
        <v>180</v>
      </c>
      <c r="BQ211" s="2">
        <v>190</v>
      </c>
      <c r="CB211" s="2">
        <f t="shared" si="49"/>
        <v>66.67</v>
      </c>
      <c r="CC211" s="2">
        <f t="shared" si="50"/>
        <v>61.9</v>
      </c>
      <c r="CD211" s="2">
        <f t="shared" si="51"/>
        <v>47.62</v>
      </c>
      <c r="CE211" s="2">
        <f t="shared" si="52"/>
        <v>761.43</v>
      </c>
      <c r="CF211" s="2">
        <f t="shared" si="53"/>
        <v>523.80999999999995</v>
      </c>
      <c r="CG211" s="2">
        <f t="shared" si="54"/>
        <v>714.29</v>
      </c>
      <c r="CH211" s="57">
        <f t="shared" si="55"/>
        <v>66</v>
      </c>
      <c r="CI211" s="2">
        <f>ROUND(BJ211*0.5,0.5)</f>
        <v>75</v>
      </c>
      <c r="CJ211" s="2">
        <f t="shared" si="61"/>
        <v>449.5</v>
      </c>
      <c r="CK211" s="2" t="s">
        <v>136</v>
      </c>
      <c r="CL211" s="2" t="s">
        <v>136</v>
      </c>
      <c r="CM211" s="2">
        <f t="shared" si="64"/>
        <v>12999.999999999998</v>
      </c>
      <c r="CN211" s="2" t="s">
        <v>136</v>
      </c>
      <c r="CO211" s="2">
        <f t="shared" si="56"/>
        <v>99</v>
      </c>
      <c r="CP211" s="2">
        <f t="shared" si="57"/>
        <v>125.4</v>
      </c>
    </row>
    <row r="212" spans="2:94" ht="16">
      <c r="B212" s="2" t="s">
        <v>117</v>
      </c>
      <c r="C212" s="2" t="s">
        <v>355</v>
      </c>
      <c r="D212" s="2">
        <v>4.0999999999999996</v>
      </c>
      <c r="E212" s="20" t="s">
        <v>318</v>
      </c>
      <c r="F212" s="20" t="s">
        <v>329</v>
      </c>
      <c r="G212" s="20" t="s">
        <v>121</v>
      </c>
      <c r="H212" s="40" t="s">
        <v>908</v>
      </c>
      <c r="I212" s="20" t="s">
        <v>921</v>
      </c>
      <c r="J212" s="20" t="s">
        <v>938</v>
      </c>
      <c r="K212" s="20" t="s">
        <v>318</v>
      </c>
      <c r="L212" s="20" t="s">
        <v>318</v>
      </c>
      <c r="M212" s="20" t="s">
        <v>357</v>
      </c>
      <c r="N212" s="20" t="s">
        <v>528</v>
      </c>
      <c r="O212" s="20" t="s">
        <v>374</v>
      </c>
      <c r="P212" s="20" t="s">
        <v>134</v>
      </c>
      <c r="Q212" s="51">
        <v>46023</v>
      </c>
      <c r="T212" s="22">
        <v>170</v>
      </c>
      <c r="BC212" s="55">
        <v>230</v>
      </c>
      <c r="BD212" s="55">
        <v>180</v>
      </c>
      <c r="BE212" s="55">
        <v>160</v>
      </c>
      <c r="BF212" s="55">
        <v>2099</v>
      </c>
      <c r="BG212" s="55">
        <v>1500</v>
      </c>
      <c r="BH212" s="55">
        <v>2100</v>
      </c>
      <c r="BI212" s="56">
        <f>T212</f>
        <v>170</v>
      </c>
      <c r="BJ212" s="2">
        <v>220</v>
      </c>
      <c r="BK212" s="2">
        <v>1299</v>
      </c>
      <c r="BL212" s="2">
        <v>1390</v>
      </c>
      <c r="BM212" s="2">
        <v>1490</v>
      </c>
      <c r="BN212" s="2">
        <v>23100</v>
      </c>
      <c r="BO212" s="2">
        <v>209000</v>
      </c>
      <c r="BP212" s="2">
        <v>270</v>
      </c>
      <c r="BQ212" s="2">
        <v>300</v>
      </c>
      <c r="CB212" s="2">
        <f t="shared" si="49"/>
        <v>109.52</v>
      </c>
      <c r="CC212" s="2">
        <f t="shared" si="50"/>
        <v>85.71</v>
      </c>
      <c r="CD212" s="2">
        <f t="shared" si="51"/>
        <v>76.19</v>
      </c>
      <c r="CE212" s="2">
        <f t="shared" si="52"/>
        <v>999.52</v>
      </c>
      <c r="CF212" s="2">
        <f t="shared" si="53"/>
        <v>714.29</v>
      </c>
      <c r="CG212" s="2">
        <f t="shared" si="54"/>
        <v>1000</v>
      </c>
      <c r="CH212" s="57">
        <f t="shared" si="55"/>
        <v>93.5</v>
      </c>
      <c r="CI212" s="2">
        <f>ROUND(BJ212*0.5,0.5)</f>
        <v>110</v>
      </c>
      <c r="CJ212" s="2">
        <f t="shared" si="61"/>
        <v>649.5</v>
      </c>
      <c r="CK212" s="2" t="s">
        <v>136</v>
      </c>
      <c r="CL212" s="2" t="s">
        <v>136</v>
      </c>
      <c r="CM212" s="2">
        <f t="shared" si="64"/>
        <v>21000</v>
      </c>
      <c r="CN212" s="2" t="s">
        <v>136</v>
      </c>
      <c r="CO212" s="2">
        <f t="shared" si="56"/>
        <v>148.5</v>
      </c>
      <c r="CP212" s="2">
        <f t="shared" si="57"/>
        <v>198</v>
      </c>
    </row>
    <row r="213" spans="2:94" ht="16">
      <c r="B213" s="2" t="s">
        <v>117</v>
      </c>
      <c r="C213" s="2" t="s">
        <v>355</v>
      </c>
      <c r="D213" s="2">
        <v>4.0999999999999996</v>
      </c>
      <c r="E213" s="20" t="s">
        <v>318</v>
      </c>
      <c r="F213" s="20" t="s">
        <v>329</v>
      </c>
      <c r="G213" s="20" t="s">
        <v>121</v>
      </c>
      <c r="H213" s="40" t="s">
        <v>908</v>
      </c>
      <c r="I213" s="20" t="s">
        <v>921</v>
      </c>
      <c r="J213" s="20" t="s">
        <v>939</v>
      </c>
      <c r="K213" s="20" t="s">
        <v>318</v>
      </c>
      <c r="L213" s="20" t="s">
        <v>318</v>
      </c>
      <c r="M213" s="20" t="s">
        <v>357</v>
      </c>
      <c r="N213" s="20" t="s">
        <v>528</v>
      </c>
      <c r="O213" s="20" t="s">
        <v>374</v>
      </c>
      <c r="P213" s="20" t="s">
        <v>134</v>
      </c>
      <c r="Q213" s="51">
        <v>46023</v>
      </c>
      <c r="T213" s="22">
        <v>170</v>
      </c>
      <c r="BC213" s="55">
        <v>230</v>
      </c>
      <c r="BD213" s="55">
        <v>180</v>
      </c>
      <c r="BE213" s="55">
        <v>160</v>
      </c>
      <c r="BF213" s="55">
        <v>2099</v>
      </c>
      <c r="BG213" s="55">
        <v>1500</v>
      </c>
      <c r="BH213" s="55">
        <v>2100</v>
      </c>
      <c r="BI213" s="56">
        <f>T213</f>
        <v>170</v>
      </c>
      <c r="BJ213" s="2">
        <v>220</v>
      </c>
      <c r="BK213" s="2">
        <v>1299</v>
      </c>
      <c r="BL213" s="2">
        <v>1390</v>
      </c>
      <c r="BM213" s="2">
        <v>1490</v>
      </c>
      <c r="BN213" s="2">
        <v>23100</v>
      </c>
      <c r="BO213" s="2">
        <v>209000</v>
      </c>
      <c r="BP213" s="2">
        <v>270</v>
      </c>
      <c r="BQ213" s="2">
        <v>300</v>
      </c>
      <c r="CB213" s="2">
        <f t="shared" si="49"/>
        <v>109.52</v>
      </c>
      <c r="CC213" s="2">
        <f t="shared" si="50"/>
        <v>85.71</v>
      </c>
      <c r="CD213" s="2">
        <f t="shared" si="51"/>
        <v>76.19</v>
      </c>
      <c r="CE213" s="2">
        <f t="shared" si="52"/>
        <v>999.52</v>
      </c>
      <c r="CF213" s="2">
        <f t="shared" si="53"/>
        <v>714.29</v>
      </c>
      <c r="CG213" s="2">
        <f t="shared" si="54"/>
        <v>1000</v>
      </c>
      <c r="CH213" s="57">
        <f t="shared" si="55"/>
        <v>93.5</v>
      </c>
      <c r="CI213" s="2">
        <f>ROUND(BJ213*0.5,0.5)</f>
        <v>110</v>
      </c>
      <c r="CJ213" s="2">
        <f t="shared" si="61"/>
        <v>649.5</v>
      </c>
      <c r="CK213" s="2" t="s">
        <v>136</v>
      </c>
      <c r="CL213" s="2" t="s">
        <v>136</v>
      </c>
      <c r="CM213" s="2">
        <f t="shared" si="64"/>
        <v>21000</v>
      </c>
      <c r="CN213" s="2" t="s">
        <v>136</v>
      </c>
      <c r="CO213" s="2">
        <f t="shared" si="56"/>
        <v>148.5</v>
      </c>
      <c r="CP213" s="2">
        <f t="shared" si="57"/>
        <v>198</v>
      </c>
    </row>
    <row r="214" spans="2:94" ht="16">
      <c r="B214" s="2" t="s">
        <v>117</v>
      </c>
      <c r="C214" s="2" t="s">
        <v>118</v>
      </c>
      <c r="D214" s="2">
        <v>1.1000000000000001</v>
      </c>
      <c r="E214" s="20" t="s">
        <v>318</v>
      </c>
      <c r="F214" s="20" t="s">
        <v>319</v>
      </c>
      <c r="G214" s="20" t="s">
        <v>121</v>
      </c>
      <c r="H214" s="40" t="s">
        <v>940</v>
      </c>
      <c r="I214" s="20" t="s">
        <v>941</v>
      </c>
      <c r="J214" s="20" t="s">
        <v>942</v>
      </c>
      <c r="K214" s="20" t="s">
        <v>318</v>
      </c>
      <c r="L214" s="20" t="s">
        <v>318</v>
      </c>
      <c r="M214" s="20" t="s">
        <v>127</v>
      </c>
      <c r="N214" s="20"/>
      <c r="O214" s="20" t="s">
        <v>244</v>
      </c>
      <c r="P214" s="20" t="s">
        <v>162</v>
      </c>
      <c r="Q214" s="21">
        <v>46023</v>
      </c>
      <c r="R214" s="21">
        <v>46023</v>
      </c>
      <c r="S214" s="21">
        <v>46203</v>
      </c>
      <c r="T214" s="22">
        <v>170</v>
      </c>
      <c r="U214" s="20" t="s">
        <v>318</v>
      </c>
      <c r="V214" s="20" t="s">
        <v>134</v>
      </c>
      <c r="W214" s="20" t="s">
        <v>943</v>
      </c>
      <c r="X214" s="28">
        <v>350000</v>
      </c>
      <c r="Y214" s="23">
        <v>0</v>
      </c>
      <c r="Z214" s="23">
        <v>0</v>
      </c>
      <c r="AA214" s="28">
        <v>350000</v>
      </c>
      <c r="AB214" s="23">
        <v>0</v>
      </c>
      <c r="AC214" s="22">
        <v>27</v>
      </c>
      <c r="AD214" s="22">
        <v>170</v>
      </c>
      <c r="AE214" s="31">
        <v>0.84120000000000006</v>
      </c>
      <c r="AF214" s="20" t="s">
        <v>941</v>
      </c>
      <c r="AG214" s="20" t="s">
        <v>944</v>
      </c>
      <c r="AH214" s="20" t="s">
        <v>244</v>
      </c>
      <c r="AI214" s="20" t="s">
        <v>327</v>
      </c>
      <c r="AJ214" s="20" t="s">
        <v>121</v>
      </c>
      <c r="AK214" s="20" t="s">
        <v>127</v>
      </c>
      <c r="AL214" s="20" t="s">
        <v>162</v>
      </c>
      <c r="AM214" s="20" t="s">
        <v>133</v>
      </c>
      <c r="AN214" s="20" t="s">
        <v>134</v>
      </c>
      <c r="AO214" s="20" t="s">
        <v>942</v>
      </c>
      <c r="AP214" s="20" t="s">
        <v>134</v>
      </c>
      <c r="AQ214" s="25" t="s">
        <v>134</v>
      </c>
      <c r="AR214" s="20" t="s">
        <v>117</v>
      </c>
      <c r="AS214" s="25" t="b">
        <v>0</v>
      </c>
      <c r="AT214" s="25" t="b">
        <v>1</v>
      </c>
      <c r="AU214" s="24">
        <v>0.06</v>
      </c>
      <c r="AV214" s="29">
        <v>21000</v>
      </c>
      <c r="AW214" s="20" t="s">
        <v>150</v>
      </c>
      <c r="AX214" s="20" t="s">
        <v>340</v>
      </c>
      <c r="AY214" s="20" t="s">
        <v>127</v>
      </c>
      <c r="BC214" s="55">
        <v>230</v>
      </c>
      <c r="BD214" s="55">
        <v>180</v>
      </c>
      <c r="BE214" s="55">
        <v>160</v>
      </c>
      <c r="BF214" s="55">
        <v>2099</v>
      </c>
      <c r="BG214" s="55">
        <v>1500</v>
      </c>
      <c r="BH214" s="55">
        <v>2100</v>
      </c>
      <c r="BI214" s="56">
        <f>T214</f>
        <v>170</v>
      </c>
      <c r="BJ214" s="2">
        <v>220</v>
      </c>
      <c r="BK214" s="2">
        <v>1299</v>
      </c>
      <c r="BL214" s="2">
        <v>1390</v>
      </c>
      <c r="BM214" s="2">
        <v>1490</v>
      </c>
      <c r="BN214" s="2">
        <v>23100</v>
      </c>
      <c r="BO214" s="2">
        <v>209000</v>
      </c>
      <c r="BP214" s="2">
        <v>270</v>
      </c>
      <c r="BQ214" s="2">
        <v>300</v>
      </c>
      <c r="CB214" s="2">
        <f t="shared" ref="CB214:CB277" si="65">ROUND(BC214/2.1,2)</f>
        <v>109.52</v>
      </c>
      <c r="CC214" s="2">
        <f t="shared" ref="CC214:CC277" si="66">ROUND(BD214/2.1,2)</f>
        <v>85.71</v>
      </c>
      <c r="CD214" s="2">
        <f t="shared" ref="CD214:CD277" si="67">ROUND(BE214/2.1,2)</f>
        <v>76.19</v>
      </c>
      <c r="CE214" s="2">
        <f t="shared" ref="CE214:CE277" si="68">ROUND(BF214/2.1,2)</f>
        <v>999.52</v>
      </c>
      <c r="CF214" s="2">
        <f t="shared" ref="CF214:CF277" si="69">ROUND(BG214/2.1,2)</f>
        <v>714.29</v>
      </c>
      <c r="CG214" s="2">
        <f t="shared" ref="CG214:CG277" si="70">ROUND(BH214/2.1,2)</f>
        <v>1000</v>
      </c>
      <c r="CH214" s="50">
        <f t="shared" si="55"/>
        <v>93.5</v>
      </c>
      <c r="CI214" s="2">
        <f>ROUND(BJ214*0.53,0.5)</f>
        <v>117</v>
      </c>
      <c r="CJ214" s="2">
        <f t="shared" si="61"/>
        <v>649.5</v>
      </c>
      <c r="CK214" s="2" t="s">
        <v>136</v>
      </c>
      <c r="CL214" s="2" t="s">
        <v>136</v>
      </c>
      <c r="CM214" s="2">
        <f t="shared" si="64"/>
        <v>21000</v>
      </c>
      <c r="CN214" s="2" t="s">
        <v>136</v>
      </c>
      <c r="CO214" s="2">
        <f t="shared" si="56"/>
        <v>148.5</v>
      </c>
      <c r="CP214" s="2">
        <f t="shared" si="57"/>
        <v>198</v>
      </c>
    </row>
    <row r="215" spans="2:94" ht="16">
      <c r="B215" s="2" t="s">
        <v>117</v>
      </c>
      <c r="C215" s="2" t="s">
        <v>118</v>
      </c>
      <c r="D215" s="2">
        <v>1.1000000000000001</v>
      </c>
      <c r="E215" s="20" t="s">
        <v>318</v>
      </c>
      <c r="F215" s="20" t="s">
        <v>329</v>
      </c>
      <c r="G215" s="20" t="s">
        <v>121</v>
      </c>
      <c r="H215" s="40" t="s">
        <v>940</v>
      </c>
      <c r="I215" s="20" t="s">
        <v>945</v>
      </c>
      <c r="J215" s="20" t="s">
        <v>946</v>
      </c>
      <c r="K215" s="20" t="s">
        <v>318</v>
      </c>
      <c r="L215" s="20" t="s">
        <v>318</v>
      </c>
      <c r="M215" s="20" t="s">
        <v>127</v>
      </c>
      <c r="N215" s="20"/>
      <c r="O215" s="20" t="s">
        <v>244</v>
      </c>
      <c r="P215" s="20" t="s">
        <v>162</v>
      </c>
      <c r="Q215" s="21">
        <v>46023</v>
      </c>
      <c r="R215" s="21">
        <v>46023</v>
      </c>
      <c r="S215" s="21">
        <v>46568</v>
      </c>
      <c r="T215" s="22">
        <v>170</v>
      </c>
      <c r="U215" s="20" t="s">
        <v>318</v>
      </c>
      <c r="V215" s="20" t="s">
        <v>134</v>
      </c>
      <c r="W215" s="20" t="s">
        <v>943</v>
      </c>
      <c r="X215" s="28">
        <v>350000</v>
      </c>
      <c r="Y215" s="23">
        <v>0</v>
      </c>
      <c r="Z215" s="23">
        <v>0</v>
      </c>
      <c r="AA215" s="28">
        <v>350000</v>
      </c>
      <c r="AB215" s="23">
        <v>0</v>
      </c>
      <c r="AC215" s="22">
        <v>27</v>
      </c>
      <c r="AD215" s="22">
        <v>170</v>
      </c>
      <c r="AE215" s="31">
        <v>0.84120000000000006</v>
      </c>
      <c r="AF215" s="20" t="s">
        <v>945</v>
      </c>
      <c r="AG215" s="20" t="s">
        <v>947</v>
      </c>
      <c r="AH215" s="20" t="s">
        <v>244</v>
      </c>
      <c r="AI215" s="20" t="s">
        <v>333</v>
      </c>
      <c r="AJ215" s="20" t="s">
        <v>121</v>
      </c>
      <c r="AK215" s="20" t="s">
        <v>127</v>
      </c>
      <c r="AL215" s="20" t="s">
        <v>162</v>
      </c>
      <c r="AM215" s="20" t="s">
        <v>133</v>
      </c>
      <c r="AN215" s="20" t="s">
        <v>134</v>
      </c>
      <c r="AO215" s="20" t="s">
        <v>946</v>
      </c>
      <c r="AP215" s="20" t="s">
        <v>134</v>
      </c>
      <c r="AQ215" s="25" t="s">
        <v>134</v>
      </c>
      <c r="AR215" s="20" t="s">
        <v>117</v>
      </c>
      <c r="AS215" s="25" t="b">
        <v>0</v>
      </c>
      <c r="AT215" s="25" t="b">
        <v>1</v>
      </c>
      <c r="AU215" s="24">
        <v>0.15</v>
      </c>
      <c r="AV215" s="29">
        <v>52500</v>
      </c>
      <c r="AW215" s="20" t="s">
        <v>150</v>
      </c>
      <c r="AX215" s="20" t="s">
        <v>340</v>
      </c>
      <c r="AY215" s="20" t="s">
        <v>127</v>
      </c>
      <c r="BC215" s="55">
        <v>230</v>
      </c>
      <c r="BD215" s="55">
        <v>180</v>
      </c>
      <c r="BE215" s="55">
        <v>160</v>
      </c>
      <c r="BF215" s="55">
        <v>2099</v>
      </c>
      <c r="BG215" s="55">
        <v>1500</v>
      </c>
      <c r="BH215" s="55">
        <v>2100</v>
      </c>
      <c r="BI215" s="56">
        <f>T215</f>
        <v>170</v>
      </c>
      <c r="BJ215" s="2">
        <v>220</v>
      </c>
      <c r="BK215" s="2">
        <v>1299</v>
      </c>
      <c r="BL215" s="2">
        <v>1390</v>
      </c>
      <c r="BM215" s="2">
        <v>1490</v>
      </c>
      <c r="BN215" s="2">
        <v>23100</v>
      </c>
      <c r="BO215" s="2">
        <v>209000</v>
      </c>
      <c r="BP215" s="2">
        <v>270</v>
      </c>
      <c r="BQ215" s="2">
        <v>300</v>
      </c>
      <c r="CB215" s="2">
        <f t="shared" si="65"/>
        <v>109.52</v>
      </c>
      <c r="CC215" s="2">
        <f t="shared" si="66"/>
        <v>85.71</v>
      </c>
      <c r="CD215" s="2">
        <f t="shared" si="67"/>
        <v>76.19</v>
      </c>
      <c r="CE215" s="2">
        <f t="shared" si="68"/>
        <v>999.52</v>
      </c>
      <c r="CF215" s="2">
        <f t="shared" si="69"/>
        <v>714.29</v>
      </c>
      <c r="CG215" s="2">
        <f t="shared" si="70"/>
        <v>1000</v>
      </c>
      <c r="CH215" s="50">
        <f t="shared" si="55"/>
        <v>93.5</v>
      </c>
      <c r="CI215" s="2">
        <f>ROUND(BJ215*0.53,0.5)</f>
        <v>117</v>
      </c>
      <c r="CJ215" s="2">
        <f t="shared" si="61"/>
        <v>649.5</v>
      </c>
      <c r="CK215" s="2" t="s">
        <v>136</v>
      </c>
      <c r="CL215" s="2" t="s">
        <v>136</v>
      </c>
      <c r="CM215" s="2">
        <f t="shared" si="64"/>
        <v>21000</v>
      </c>
      <c r="CN215" s="2" t="s">
        <v>136</v>
      </c>
      <c r="CO215" s="2">
        <f t="shared" si="56"/>
        <v>148.5</v>
      </c>
      <c r="CP215" s="2">
        <f t="shared" si="57"/>
        <v>198</v>
      </c>
    </row>
    <row r="216" spans="2:94" ht="16">
      <c r="B216" s="2" t="s">
        <v>117</v>
      </c>
      <c r="C216" s="2" t="s">
        <v>355</v>
      </c>
      <c r="D216" s="2">
        <v>4.0999999999999996</v>
      </c>
      <c r="E216" s="20" t="s">
        <v>318</v>
      </c>
      <c r="F216" s="20" t="s">
        <v>319</v>
      </c>
      <c r="G216" s="20" t="s">
        <v>121</v>
      </c>
      <c r="H216" s="40" t="s">
        <v>940</v>
      </c>
      <c r="I216" s="20" t="s">
        <v>948</v>
      </c>
      <c r="J216" s="20" t="s">
        <v>949</v>
      </c>
      <c r="K216" s="20" t="s">
        <v>318</v>
      </c>
      <c r="L216" s="20" t="s">
        <v>318</v>
      </c>
      <c r="M216" s="20" t="s">
        <v>357</v>
      </c>
      <c r="N216" s="20" t="s">
        <v>373</v>
      </c>
      <c r="O216" s="20" t="s">
        <v>374</v>
      </c>
      <c r="P216" s="20" t="s">
        <v>134</v>
      </c>
      <c r="Q216" s="51">
        <v>46023</v>
      </c>
      <c r="T216" s="22">
        <v>170</v>
      </c>
      <c r="BC216" s="55">
        <v>230</v>
      </c>
      <c r="BD216" s="55">
        <v>180</v>
      </c>
      <c r="BE216" s="55">
        <v>160</v>
      </c>
      <c r="BF216" s="55">
        <v>2099</v>
      </c>
      <c r="BG216" s="55">
        <v>1500</v>
      </c>
      <c r="BH216" s="55">
        <v>2100</v>
      </c>
      <c r="BI216" s="56">
        <f t="shared" ref="BI216:BI223" si="71">T216</f>
        <v>170</v>
      </c>
      <c r="BJ216" s="2">
        <v>220</v>
      </c>
      <c r="BK216" s="2">
        <v>1299</v>
      </c>
      <c r="BL216" s="2">
        <v>1390</v>
      </c>
      <c r="BM216" s="2">
        <v>1490</v>
      </c>
      <c r="BN216" s="2">
        <v>23100</v>
      </c>
      <c r="BO216" s="2">
        <v>209000</v>
      </c>
      <c r="BP216" s="2">
        <v>270</v>
      </c>
      <c r="BQ216" s="2">
        <v>300</v>
      </c>
      <c r="CB216" s="2">
        <f t="shared" si="65"/>
        <v>109.52</v>
      </c>
      <c r="CC216" s="2">
        <f t="shared" si="66"/>
        <v>85.71</v>
      </c>
      <c r="CD216" s="2">
        <f t="shared" si="67"/>
        <v>76.19</v>
      </c>
      <c r="CE216" s="2">
        <f t="shared" si="68"/>
        <v>999.52</v>
      </c>
      <c r="CF216" s="2">
        <f t="shared" si="69"/>
        <v>714.29</v>
      </c>
      <c r="CG216" s="2">
        <f t="shared" si="70"/>
        <v>1000</v>
      </c>
      <c r="CH216" s="57">
        <f t="shared" si="55"/>
        <v>93.5</v>
      </c>
      <c r="CI216" s="2">
        <f t="shared" ref="CI216:CI223" si="72">ROUND(BJ216*0.5,0.5)</f>
        <v>110</v>
      </c>
      <c r="CJ216" s="2">
        <f t="shared" si="61"/>
        <v>649.5</v>
      </c>
      <c r="CK216" s="2" t="s">
        <v>136</v>
      </c>
      <c r="CL216" s="2" t="s">
        <v>136</v>
      </c>
      <c r="CM216" s="2">
        <f t="shared" si="64"/>
        <v>21000</v>
      </c>
      <c r="CN216" s="2" t="s">
        <v>136</v>
      </c>
      <c r="CO216" s="2">
        <f t="shared" si="56"/>
        <v>148.5</v>
      </c>
      <c r="CP216" s="2">
        <f t="shared" si="57"/>
        <v>198</v>
      </c>
    </row>
    <row r="217" spans="2:94" ht="16">
      <c r="B217" s="2" t="s">
        <v>117</v>
      </c>
      <c r="C217" s="2" t="s">
        <v>355</v>
      </c>
      <c r="D217" s="2">
        <v>4.0999999999999996</v>
      </c>
      <c r="E217" s="20" t="s">
        <v>318</v>
      </c>
      <c r="F217" s="20" t="s">
        <v>329</v>
      </c>
      <c r="G217" s="20" t="s">
        <v>121</v>
      </c>
      <c r="H217" s="40" t="s">
        <v>940</v>
      </c>
      <c r="I217" s="20" t="s">
        <v>950</v>
      </c>
      <c r="J217" s="20" t="s">
        <v>951</v>
      </c>
      <c r="K217" s="20" t="s">
        <v>318</v>
      </c>
      <c r="L217" s="20" t="s">
        <v>318</v>
      </c>
      <c r="M217" s="20" t="s">
        <v>357</v>
      </c>
      <c r="N217" s="20" t="s">
        <v>373</v>
      </c>
      <c r="O217" s="20" t="s">
        <v>374</v>
      </c>
      <c r="P217" s="20" t="s">
        <v>134</v>
      </c>
      <c r="Q217" s="51">
        <v>46023</v>
      </c>
      <c r="T217" s="22">
        <v>170</v>
      </c>
      <c r="BC217" s="55">
        <v>230</v>
      </c>
      <c r="BD217" s="55">
        <v>180</v>
      </c>
      <c r="BE217" s="55">
        <v>160</v>
      </c>
      <c r="BF217" s="55">
        <v>2099</v>
      </c>
      <c r="BG217" s="55">
        <v>1500</v>
      </c>
      <c r="BH217" s="55">
        <v>2100</v>
      </c>
      <c r="BI217" s="56">
        <f t="shared" si="71"/>
        <v>170</v>
      </c>
      <c r="BJ217" s="2">
        <v>220</v>
      </c>
      <c r="BK217" s="2">
        <v>1299</v>
      </c>
      <c r="BL217" s="2">
        <v>1390</v>
      </c>
      <c r="BM217" s="2">
        <v>1490</v>
      </c>
      <c r="BN217" s="2">
        <v>23100</v>
      </c>
      <c r="BO217" s="2">
        <v>209000</v>
      </c>
      <c r="BP217" s="2">
        <v>270</v>
      </c>
      <c r="BQ217" s="2">
        <v>300</v>
      </c>
      <c r="CB217" s="2">
        <f t="shared" si="65"/>
        <v>109.52</v>
      </c>
      <c r="CC217" s="2">
        <f t="shared" si="66"/>
        <v>85.71</v>
      </c>
      <c r="CD217" s="2">
        <f t="shared" si="67"/>
        <v>76.19</v>
      </c>
      <c r="CE217" s="2">
        <f t="shared" si="68"/>
        <v>999.52</v>
      </c>
      <c r="CF217" s="2">
        <f t="shared" si="69"/>
        <v>714.29</v>
      </c>
      <c r="CG217" s="2">
        <f t="shared" si="70"/>
        <v>1000</v>
      </c>
      <c r="CH217" s="57">
        <f t="shared" si="55"/>
        <v>93.5</v>
      </c>
      <c r="CI217" s="2">
        <f t="shared" si="72"/>
        <v>110</v>
      </c>
      <c r="CJ217" s="2">
        <f t="shared" si="61"/>
        <v>649.5</v>
      </c>
      <c r="CK217" s="2" t="s">
        <v>136</v>
      </c>
      <c r="CL217" s="2" t="s">
        <v>136</v>
      </c>
      <c r="CM217" s="2">
        <f t="shared" si="64"/>
        <v>21000</v>
      </c>
      <c r="CN217" s="2" t="s">
        <v>136</v>
      </c>
      <c r="CO217" s="2">
        <f t="shared" si="56"/>
        <v>148.5</v>
      </c>
      <c r="CP217" s="2">
        <f t="shared" si="57"/>
        <v>198</v>
      </c>
    </row>
    <row r="218" spans="2:94" ht="16">
      <c r="B218" s="2" t="s">
        <v>117</v>
      </c>
      <c r="C218" s="2" t="s">
        <v>355</v>
      </c>
      <c r="D218" s="2">
        <v>4.0999999999999996</v>
      </c>
      <c r="E218" s="20" t="s">
        <v>318</v>
      </c>
      <c r="F218" s="20" t="s">
        <v>319</v>
      </c>
      <c r="G218" s="20" t="s">
        <v>121</v>
      </c>
      <c r="H218" s="40" t="s">
        <v>940</v>
      </c>
      <c r="I218" s="20" t="s">
        <v>952</v>
      </c>
      <c r="J218" s="20" t="s">
        <v>953</v>
      </c>
      <c r="K218" s="20" t="s">
        <v>318</v>
      </c>
      <c r="L218" s="20" t="s">
        <v>318</v>
      </c>
      <c r="M218" s="20" t="s">
        <v>357</v>
      </c>
      <c r="N218" s="20" t="s">
        <v>528</v>
      </c>
      <c r="O218" s="20" t="s">
        <v>374</v>
      </c>
      <c r="P218" s="20" t="s">
        <v>134</v>
      </c>
      <c r="Q218" s="51">
        <v>46023</v>
      </c>
      <c r="T218" s="22">
        <v>170</v>
      </c>
      <c r="BC218" s="55">
        <v>230</v>
      </c>
      <c r="BD218" s="55">
        <v>180</v>
      </c>
      <c r="BE218" s="55">
        <v>160</v>
      </c>
      <c r="BF218" s="55">
        <v>2099</v>
      </c>
      <c r="BG218" s="55">
        <v>1500</v>
      </c>
      <c r="BH218" s="55">
        <v>2100</v>
      </c>
      <c r="BI218" s="56">
        <f t="shared" si="71"/>
        <v>170</v>
      </c>
      <c r="BJ218" s="2">
        <v>220</v>
      </c>
      <c r="BK218" s="2">
        <v>1299</v>
      </c>
      <c r="BL218" s="2">
        <v>1390</v>
      </c>
      <c r="BM218" s="2">
        <v>1490</v>
      </c>
      <c r="BN218" s="2">
        <v>23100</v>
      </c>
      <c r="BO218" s="2">
        <v>209000</v>
      </c>
      <c r="BP218" s="2">
        <v>270</v>
      </c>
      <c r="BQ218" s="2">
        <v>300</v>
      </c>
      <c r="CB218" s="2">
        <f t="shared" si="65"/>
        <v>109.52</v>
      </c>
      <c r="CC218" s="2">
        <f t="shared" si="66"/>
        <v>85.71</v>
      </c>
      <c r="CD218" s="2">
        <f t="shared" si="67"/>
        <v>76.19</v>
      </c>
      <c r="CE218" s="2">
        <f t="shared" si="68"/>
        <v>999.52</v>
      </c>
      <c r="CF218" s="2">
        <f t="shared" si="69"/>
        <v>714.29</v>
      </c>
      <c r="CG218" s="2">
        <f t="shared" si="70"/>
        <v>1000</v>
      </c>
      <c r="CH218" s="57">
        <f t="shared" si="55"/>
        <v>93.5</v>
      </c>
      <c r="CI218" s="2">
        <f t="shared" si="72"/>
        <v>110</v>
      </c>
      <c r="CJ218" s="2">
        <f t="shared" si="61"/>
        <v>649.5</v>
      </c>
      <c r="CK218" s="2" t="s">
        <v>136</v>
      </c>
      <c r="CL218" s="2" t="s">
        <v>136</v>
      </c>
      <c r="CM218" s="2">
        <f t="shared" si="64"/>
        <v>21000</v>
      </c>
      <c r="CN218" s="2" t="s">
        <v>136</v>
      </c>
      <c r="CO218" s="2">
        <f t="shared" si="56"/>
        <v>148.5</v>
      </c>
      <c r="CP218" s="2">
        <f t="shared" si="57"/>
        <v>198</v>
      </c>
    </row>
    <row r="219" spans="2:94" ht="16">
      <c r="B219" s="2" t="s">
        <v>117</v>
      </c>
      <c r="C219" s="2" t="s">
        <v>355</v>
      </c>
      <c r="D219" s="2">
        <v>4.0999999999999996</v>
      </c>
      <c r="E219" s="20" t="s">
        <v>318</v>
      </c>
      <c r="F219" s="20" t="s">
        <v>319</v>
      </c>
      <c r="G219" s="20" t="s">
        <v>121</v>
      </c>
      <c r="H219" s="40" t="s">
        <v>940</v>
      </c>
      <c r="I219" s="20" t="s">
        <v>952</v>
      </c>
      <c r="J219" s="20" t="s">
        <v>954</v>
      </c>
      <c r="K219" s="20" t="s">
        <v>318</v>
      </c>
      <c r="L219" s="20" t="s">
        <v>318</v>
      </c>
      <c r="M219" s="20" t="s">
        <v>357</v>
      </c>
      <c r="N219" s="20" t="s">
        <v>528</v>
      </c>
      <c r="O219" s="20" t="s">
        <v>374</v>
      </c>
      <c r="P219" s="20" t="s">
        <v>134</v>
      </c>
      <c r="Q219" s="51">
        <v>46023</v>
      </c>
      <c r="T219" s="22">
        <v>170</v>
      </c>
      <c r="BC219" s="55">
        <v>230</v>
      </c>
      <c r="BD219" s="55">
        <v>180</v>
      </c>
      <c r="BE219" s="55">
        <v>160</v>
      </c>
      <c r="BF219" s="55">
        <v>2099</v>
      </c>
      <c r="BG219" s="55">
        <v>1500</v>
      </c>
      <c r="BH219" s="55">
        <v>2100</v>
      </c>
      <c r="BI219" s="56">
        <f t="shared" si="71"/>
        <v>170</v>
      </c>
      <c r="BJ219" s="2">
        <v>220</v>
      </c>
      <c r="BK219" s="2">
        <v>1299</v>
      </c>
      <c r="BL219" s="2">
        <v>1390</v>
      </c>
      <c r="BM219" s="2">
        <v>1490</v>
      </c>
      <c r="BN219" s="2">
        <v>23100</v>
      </c>
      <c r="BO219" s="2">
        <v>209000</v>
      </c>
      <c r="BP219" s="2">
        <v>270</v>
      </c>
      <c r="BQ219" s="2">
        <v>300</v>
      </c>
      <c r="CB219" s="2">
        <f t="shared" si="65"/>
        <v>109.52</v>
      </c>
      <c r="CC219" s="2">
        <f t="shared" si="66"/>
        <v>85.71</v>
      </c>
      <c r="CD219" s="2">
        <f t="shared" si="67"/>
        <v>76.19</v>
      </c>
      <c r="CE219" s="2">
        <f t="shared" si="68"/>
        <v>999.52</v>
      </c>
      <c r="CF219" s="2">
        <f t="shared" si="69"/>
        <v>714.29</v>
      </c>
      <c r="CG219" s="2">
        <f t="shared" si="70"/>
        <v>1000</v>
      </c>
      <c r="CH219" s="57">
        <f t="shared" si="55"/>
        <v>93.5</v>
      </c>
      <c r="CI219" s="2">
        <f t="shared" si="72"/>
        <v>110</v>
      </c>
      <c r="CJ219" s="2">
        <f t="shared" si="61"/>
        <v>649.5</v>
      </c>
      <c r="CK219" s="2" t="s">
        <v>136</v>
      </c>
      <c r="CL219" s="2" t="s">
        <v>136</v>
      </c>
      <c r="CM219" s="2">
        <f t="shared" si="64"/>
        <v>21000</v>
      </c>
      <c r="CN219" s="2" t="s">
        <v>136</v>
      </c>
      <c r="CO219" s="2">
        <f t="shared" si="56"/>
        <v>148.5</v>
      </c>
      <c r="CP219" s="2">
        <f t="shared" si="57"/>
        <v>198</v>
      </c>
    </row>
    <row r="220" spans="2:94" ht="16">
      <c r="B220" s="2" t="s">
        <v>117</v>
      </c>
      <c r="C220" s="2" t="s">
        <v>355</v>
      </c>
      <c r="D220" s="2">
        <v>4.0999999999999996</v>
      </c>
      <c r="E220" s="20" t="s">
        <v>318</v>
      </c>
      <c r="F220" s="20" t="s">
        <v>329</v>
      </c>
      <c r="G220" s="20" t="s">
        <v>121</v>
      </c>
      <c r="H220" s="40" t="s">
        <v>940</v>
      </c>
      <c r="I220" s="20" t="s">
        <v>955</v>
      </c>
      <c r="J220" s="20" t="s">
        <v>956</v>
      </c>
      <c r="K220" s="20" t="s">
        <v>318</v>
      </c>
      <c r="L220" s="20" t="s">
        <v>318</v>
      </c>
      <c r="M220" s="20" t="s">
        <v>357</v>
      </c>
      <c r="N220" s="20" t="s">
        <v>528</v>
      </c>
      <c r="O220" s="20" t="s">
        <v>374</v>
      </c>
      <c r="P220" s="20" t="s">
        <v>134</v>
      </c>
      <c r="Q220" s="51">
        <v>46023</v>
      </c>
      <c r="T220" s="22">
        <v>170</v>
      </c>
      <c r="BC220" s="55">
        <v>230</v>
      </c>
      <c r="BD220" s="55">
        <v>180</v>
      </c>
      <c r="BE220" s="55">
        <v>160</v>
      </c>
      <c r="BF220" s="55">
        <v>2099</v>
      </c>
      <c r="BG220" s="55">
        <v>1500</v>
      </c>
      <c r="BH220" s="55">
        <v>2100</v>
      </c>
      <c r="BI220" s="56">
        <f t="shared" si="71"/>
        <v>170</v>
      </c>
      <c r="BJ220" s="2">
        <v>220</v>
      </c>
      <c r="BK220" s="2">
        <v>1299</v>
      </c>
      <c r="BL220" s="2">
        <v>1390</v>
      </c>
      <c r="BM220" s="2">
        <v>1490</v>
      </c>
      <c r="BN220" s="2">
        <v>23100</v>
      </c>
      <c r="BO220" s="2">
        <v>209000</v>
      </c>
      <c r="BP220" s="2">
        <v>270</v>
      </c>
      <c r="BQ220" s="2">
        <v>300</v>
      </c>
      <c r="CB220" s="2">
        <f t="shared" si="65"/>
        <v>109.52</v>
      </c>
      <c r="CC220" s="2">
        <f t="shared" si="66"/>
        <v>85.71</v>
      </c>
      <c r="CD220" s="2">
        <f t="shared" si="67"/>
        <v>76.19</v>
      </c>
      <c r="CE220" s="2">
        <f t="shared" si="68"/>
        <v>999.52</v>
      </c>
      <c r="CF220" s="2">
        <f t="shared" si="69"/>
        <v>714.29</v>
      </c>
      <c r="CG220" s="2">
        <f t="shared" si="70"/>
        <v>1000</v>
      </c>
      <c r="CH220" s="57">
        <f t="shared" si="55"/>
        <v>93.5</v>
      </c>
      <c r="CI220" s="2">
        <f t="shared" si="72"/>
        <v>110</v>
      </c>
      <c r="CJ220" s="2">
        <f t="shared" si="61"/>
        <v>649.5</v>
      </c>
      <c r="CK220" s="2" t="s">
        <v>136</v>
      </c>
      <c r="CL220" s="2" t="s">
        <v>136</v>
      </c>
      <c r="CM220" s="2">
        <f t="shared" si="64"/>
        <v>21000</v>
      </c>
      <c r="CN220" s="2" t="s">
        <v>136</v>
      </c>
      <c r="CO220" s="2">
        <f t="shared" si="56"/>
        <v>148.5</v>
      </c>
      <c r="CP220" s="2">
        <f t="shared" si="57"/>
        <v>198</v>
      </c>
    </row>
    <row r="221" spans="2:94" ht="16">
      <c r="B221" s="2" t="s">
        <v>117</v>
      </c>
      <c r="C221" s="2" t="s">
        <v>355</v>
      </c>
      <c r="D221" s="2">
        <v>4.0999999999999996</v>
      </c>
      <c r="E221" s="20" t="s">
        <v>318</v>
      </c>
      <c r="F221" s="20" t="s">
        <v>329</v>
      </c>
      <c r="G221" s="20" t="s">
        <v>121</v>
      </c>
      <c r="H221" s="40" t="s">
        <v>940</v>
      </c>
      <c r="I221" s="20" t="s">
        <v>955</v>
      </c>
      <c r="J221" s="20" t="s">
        <v>957</v>
      </c>
      <c r="K221" s="20" t="s">
        <v>318</v>
      </c>
      <c r="L221" s="20" t="s">
        <v>318</v>
      </c>
      <c r="M221" s="20" t="s">
        <v>357</v>
      </c>
      <c r="N221" s="20" t="s">
        <v>528</v>
      </c>
      <c r="O221" s="20" t="s">
        <v>374</v>
      </c>
      <c r="P221" s="20" t="s">
        <v>134</v>
      </c>
      <c r="Q221" s="51">
        <v>46023</v>
      </c>
      <c r="T221" s="22">
        <v>170</v>
      </c>
      <c r="BC221" s="55">
        <v>230</v>
      </c>
      <c r="BD221" s="55">
        <v>180</v>
      </c>
      <c r="BE221" s="55">
        <v>160</v>
      </c>
      <c r="BF221" s="55">
        <v>2099</v>
      </c>
      <c r="BG221" s="55">
        <v>1500</v>
      </c>
      <c r="BH221" s="55">
        <v>2100</v>
      </c>
      <c r="BI221" s="56">
        <f t="shared" si="71"/>
        <v>170</v>
      </c>
      <c r="BJ221" s="2">
        <v>220</v>
      </c>
      <c r="BK221" s="2">
        <v>1299</v>
      </c>
      <c r="BL221" s="2">
        <v>1390</v>
      </c>
      <c r="BM221" s="2">
        <v>1490</v>
      </c>
      <c r="BN221" s="2">
        <v>23100</v>
      </c>
      <c r="BO221" s="2">
        <v>209000</v>
      </c>
      <c r="BP221" s="2">
        <v>270</v>
      </c>
      <c r="BQ221" s="2">
        <v>300</v>
      </c>
      <c r="CB221" s="2">
        <f t="shared" si="65"/>
        <v>109.52</v>
      </c>
      <c r="CC221" s="2">
        <f t="shared" si="66"/>
        <v>85.71</v>
      </c>
      <c r="CD221" s="2">
        <f t="shared" si="67"/>
        <v>76.19</v>
      </c>
      <c r="CE221" s="2">
        <f t="shared" si="68"/>
        <v>999.52</v>
      </c>
      <c r="CF221" s="2">
        <f t="shared" si="69"/>
        <v>714.29</v>
      </c>
      <c r="CG221" s="2">
        <f t="shared" si="70"/>
        <v>1000</v>
      </c>
      <c r="CH221" s="57">
        <f t="shared" si="55"/>
        <v>93.5</v>
      </c>
      <c r="CI221" s="2">
        <f t="shared" si="72"/>
        <v>110</v>
      </c>
      <c r="CJ221" s="2">
        <f t="shared" si="61"/>
        <v>649.5</v>
      </c>
      <c r="CK221" s="2" t="s">
        <v>136</v>
      </c>
      <c r="CL221" s="2" t="s">
        <v>136</v>
      </c>
      <c r="CM221" s="2">
        <f t="shared" si="64"/>
        <v>21000</v>
      </c>
      <c r="CN221" s="2" t="s">
        <v>136</v>
      </c>
      <c r="CO221" s="2">
        <f t="shared" si="56"/>
        <v>148.5</v>
      </c>
      <c r="CP221" s="2">
        <f t="shared" si="57"/>
        <v>198</v>
      </c>
    </row>
    <row r="222" spans="2:94" ht="16">
      <c r="B222" s="2" t="s">
        <v>117</v>
      </c>
      <c r="C222" s="2" t="s">
        <v>355</v>
      </c>
      <c r="D222" s="2">
        <v>4.0999999999999996</v>
      </c>
      <c r="E222" s="20" t="s">
        <v>318</v>
      </c>
      <c r="F222" s="20" t="s">
        <v>329</v>
      </c>
      <c r="G222" s="20" t="s">
        <v>121</v>
      </c>
      <c r="H222" s="40" t="s">
        <v>940</v>
      </c>
      <c r="I222" s="20" t="s">
        <v>955</v>
      </c>
      <c r="J222" s="20" t="s">
        <v>958</v>
      </c>
      <c r="K222" s="20" t="s">
        <v>318</v>
      </c>
      <c r="L222" s="20" t="s">
        <v>318</v>
      </c>
      <c r="M222" s="20" t="s">
        <v>357</v>
      </c>
      <c r="N222" s="20" t="s">
        <v>528</v>
      </c>
      <c r="O222" s="20" t="s">
        <v>374</v>
      </c>
      <c r="P222" s="20" t="s">
        <v>134</v>
      </c>
      <c r="Q222" s="51">
        <v>46023</v>
      </c>
      <c r="T222" s="22">
        <v>170</v>
      </c>
      <c r="BC222" s="55">
        <v>230</v>
      </c>
      <c r="BD222" s="55">
        <v>180</v>
      </c>
      <c r="BE222" s="55">
        <v>160</v>
      </c>
      <c r="BF222" s="55">
        <v>2099</v>
      </c>
      <c r="BG222" s="55">
        <v>1500</v>
      </c>
      <c r="BH222" s="55">
        <v>2100</v>
      </c>
      <c r="BI222" s="56">
        <f t="shared" si="71"/>
        <v>170</v>
      </c>
      <c r="BJ222" s="2">
        <v>220</v>
      </c>
      <c r="BK222" s="2">
        <v>1299</v>
      </c>
      <c r="BL222" s="2">
        <v>1390</v>
      </c>
      <c r="BM222" s="2">
        <v>1490</v>
      </c>
      <c r="BN222" s="2">
        <v>23100</v>
      </c>
      <c r="BO222" s="2">
        <v>209000</v>
      </c>
      <c r="BP222" s="2">
        <v>270</v>
      </c>
      <c r="BQ222" s="2">
        <v>300</v>
      </c>
      <c r="CB222" s="2">
        <f t="shared" si="65"/>
        <v>109.52</v>
      </c>
      <c r="CC222" s="2">
        <f t="shared" si="66"/>
        <v>85.71</v>
      </c>
      <c r="CD222" s="2">
        <f t="shared" si="67"/>
        <v>76.19</v>
      </c>
      <c r="CE222" s="2">
        <f t="shared" si="68"/>
        <v>999.52</v>
      </c>
      <c r="CF222" s="2">
        <f t="shared" si="69"/>
        <v>714.29</v>
      </c>
      <c r="CG222" s="2">
        <f t="shared" si="70"/>
        <v>1000</v>
      </c>
      <c r="CH222" s="57">
        <f t="shared" si="55"/>
        <v>93.5</v>
      </c>
      <c r="CI222" s="2">
        <f t="shared" si="72"/>
        <v>110</v>
      </c>
      <c r="CJ222" s="2">
        <f t="shared" si="61"/>
        <v>649.5</v>
      </c>
      <c r="CK222" s="2" t="s">
        <v>136</v>
      </c>
      <c r="CL222" s="2" t="s">
        <v>136</v>
      </c>
      <c r="CM222" s="2">
        <f t="shared" si="64"/>
        <v>21000</v>
      </c>
      <c r="CN222" s="2" t="s">
        <v>136</v>
      </c>
      <c r="CO222" s="2">
        <f t="shared" si="56"/>
        <v>148.5</v>
      </c>
      <c r="CP222" s="2">
        <f t="shared" si="57"/>
        <v>198</v>
      </c>
    </row>
    <row r="223" spans="2:94" ht="16">
      <c r="B223" s="2" t="s">
        <v>117</v>
      </c>
      <c r="C223" s="2" t="s">
        <v>355</v>
      </c>
      <c r="D223" s="2">
        <v>4.0999999999999996</v>
      </c>
      <c r="E223" s="20" t="s">
        <v>318</v>
      </c>
      <c r="F223" s="20" t="s">
        <v>329</v>
      </c>
      <c r="G223" s="20" t="s">
        <v>121</v>
      </c>
      <c r="H223" s="40" t="s">
        <v>940</v>
      </c>
      <c r="I223" s="20" t="s">
        <v>955</v>
      </c>
      <c r="J223" s="20" t="s">
        <v>959</v>
      </c>
      <c r="K223" s="20" t="s">
        <v>318</v>
      </c>
      <c r="L223" s="20" t="s">
        <v>318</v>
      </c>
      <c r="M223" s="20" t="s">
        <v>357</v>
      </c>
      <c r="N223" s="20" t="s">
        <v>528</v>
      </c>
      <c r="O223" s="20" t="s">
        <v>374</v>
      </c>
      <c r="P223" s="20" t="s">
        <v>134</v>
      </c>
      <c r="Q223" s="51">
        <v>46023</v>
      </c>
      <c r="T223" s="22">
        <v>170</v>
      </c>
      <c r="BC223" s="55">
        <v>230</v>
      </c>
      <c r="BD223" s="55">
        <v>180</v>
      </c>
      <c r="BE223" s="55">
        <v>160</v>
      </c>
      <c r="BF223" s="55">
        <v>2099</v>
      </c>
      <c r="BG223" s="55">
        <v>1500</v>
      </c>
      <c r="BH223" s="55">
        <v>2100</v>
      </c>
      <c r="BI223" s="56">
        <f t="shared" si="71"/>
        <v>170</v>
      </c>
      <c r="BJ223" s="2">
        <v>220</v>
      </c>
      <c r="BK223" s="2">
        <v>1299</v>
      </c>
      <c r="BL223" s="2">
        <v>1390</v>
      </c>
      <c r="BM223" s="2">
        <v>1490</v>
      </c>
      <c r="BN223" s="2">
        <v>23100</v>
      </c>
      <c r="BP223" s="2">
        <v>270</v>
      </c>
      <c r="BQ223" s="2">
        <v>300</v>
      </c>
      <c r="CB223" s="2">
        <f t="shared" si="65"/>
        <v>109.52</v>
      </c>
      <c r="CC223" s="2">
        <f t="shared" si="66"/>
        <v>85.71</v>
      </c>
      <c r="CD223" s="2">
        <f t="shared" si="67"/>
        <v>76.19</v>
      </c>
      <c r="CE223" s="2">
        <f t="shared" si="68"/>
        <v>999.52</v>
      </c>
      <c r="CF223" s="2">
        <f t="shared" si="69"/>
        <v>714.29</v>
      </c>
      <c r="CG223" s="2">
        <f t="shared" si="70"/>
        <v>1000</v>
      </c>
      <c r="CH223" s="57">
        <f t="shared" si="55"/>
        <v>93.5</v>
      </c>
      <c r="CI223" s="2">
        <f t="shared" si="72"/>
        <v>110</v>
      </c>
      <c r="CJ223" s="2">
        <f t="shared" si="61"/>
        <v>649.5</v>
      </c>
      <c r="CK223" s="2" t="s">
        <v>136</v>
      </c>
      <c r="CL223" s="2" t="s">
        <v>136</v>
      </c>
      <c r="CM223" s="2">
        <f t="shared" si="64"/>
        <v>21000</v>
      </c>
      <c r="CN223" s="2" t="s">
        <v>136</v>
      </c>
      <c r="CO223" s="2">
        <f t="shared" si="56"/>
        <v>148.5</v>
      </c>
      <c r="CP223" s="2">
        <f t="shared" si="57"/>
        <v>198</v>
      </c>
    </row>
    <row r="224" spans="2:94" ht="16">
      <c r="B224" s="2" t="s">
        <v>117</v>
      </c>
      <c r="C224" s="2" t="s">
        <v>118</v>
      </c>
      <c r="D224" s="2">
        <v>1.5</v>
      </c>
      <c r="E224" s="20" t="s">
        <v>318</v>
      </c>
      <c r="F224" s="20" t="s">
        <v>319</v>
      </c>
      <c r="G224" s="20" t="s">
        <v>180</v>
      </c>
      <c r="H224" s="20" t="s">
        <v>960</v>
      </c>
      <c r="I224" s="20" t="s">
        <v>961</v>
      </c>
      <c r="J224" s="20" t="s">
        <v>962</v>
      </c>
      <c r="K224" s="20" t="s">
        <v>318</v>
      </c>
      <c r="L224" s="20" t="s">
        <v>318</v>
      </c>
      <c r="M224" s="20" t="s">
        <v>127</v>
      </c>
      <c r="N224" s="20"/>
      <c r="O224" s="20" t="s">
        <v>128</v>
      </c>
      <c r="P224" s="20" t="s">
        <v>259</v>
      </c>
      <c r="Q224" s="21">
        <v>46030</v>
      </c>
      <c r="R224" s="21">
        <v>46030</v>
      </c>
      <c r="S224" s="21">
        <v>46203</v>
      </c>
      <c r="T224" s="22">
        <v>180</v>
      </c>
      <c r="U224" s="20" t="s">
        <v>318</v>
      </c>
      <c r="V224" s="20" t="s">
        <v>963</v>
      </c>
      <c r="W224" s="20" t="s">
        <v>964</v>
      </c>
      <c r="X224" s="28">
        <v>72000</v>
      </c>
      <c r="Y224" s="23">
        <v>0</v>
      </c>
      <c r="Z224" s="28">
        <v>72000</v>
      </c>
      <c r="AA224" s="23">
        <v>0</v>
      </c>
      <c r="AB224" s="23">
        <v>0</v>
      </c>
      <c r="AC224" s="22">
        <v>32</v>
      </c>
      <c r="AD224" s="22">
        <v>180</v>
      </c>
      <c r="AE224" s="31">
        <v>0.82220000000000004</v>
      </c>
      <c r="AF224" s="20" t="s">
        <v>961</v>
      </c>
      <c r="AG224" s="20" t="s">
        <v>965</v>
      </c>
      <c r="AH224" s="20" t="s">
        <v>128</v>
      </c>
      <c r="AI224" s="20" t="s">
        <v>327</v>
      </c>
      <c r="AJ224" s="20" t="s">
        <v>180</v>
      </c>
      <c r="AK224" s="20" t="s">
        <v>127</v>
      </c>
      <c r="AL224" s="20" t="s">
        <v>259</v>
      </c>
      <c r="AM224" s="20" t="s">
        <v>128</v>
      </c>
      <c r="AN224" s="20" t="s">
        <v>134</v>
      </c>
      <c r="AO224" s="20" t="s">
        <v>962</v>
      </c>
      <c r="AP224" s="20" t="s">
        <v>134</v>
      </c>
      <c r="AQ224" s="25" t="s">
        <v>134</v>
      </c>
      <c r="AR224" s="20" t="s">
        <v>170</v>
      </c>
      <c r="AS224" s="25" t="b">
        <v>0</v>
      </c>
      <c r="AT224" s="25" t="b">
        <v>1</v>
      </c>
      <c r="AU224" s="24">
        <v>0.25</v>
      </c>
      <c r="AV224" s="29">
        <v>18000</v>
      </c>
      <c r="AW224" s="20" t="s">
        <v>150</v>
      </c>
      <c r="AX224" s="20" t="s">
        <v>966</v>
      </c>
      <c r="AY224" s="20" t="s">
        <v>127</v>
      </c>
      <c r="BC224" s="2">
        <v>240</v>
      </c>
      <c r="BD224" s="2">
        <v>190</v>
      </c>
      <c r="BE224" s="2">
        <v>170</v>
      </c>
      <c r="BF224" s="2">
        <v>2199</v>
      </c>
      <c r="BG224" s="2">
        <v>1600</v>
      </c>
      <c r="BH224" s="2">
        <v>2200</v>
      </c>
      <c r="BI224" s="43">
        <v>180</v>
      </c>
      <c r="BJ224" s="2">
        <v>230</v>
      </c>
      <c r="BK224" s="2">
        <v>1399</v>
      </c>
      <c r="BL224" s="2">
        <v>1490</v>
      </c>
      <c r="BM224" s="2">
        <v>1590</v>
      </c>
      <c r="BN224" s="2">
        <v>24200</v>
      </c>
      <c r="BO224" s="2">
        <v>219000</v>
      </c>
      <c r="BP224" s="2">
        <v>280</v>
      </c>
      <c r="BQ224" s="2">
        <v>320</v>
      </c>
      <c r="CB224" s="2">
        <f t="shared" si="65"/>
        <v>114.29</v>
      </c>
      <c r="CC224" s="2">
        <f t="shared" si="66"/>
        <v>90.48</v>
      </c>
      <c r="CD224" s="2">
        <f t="shared" si="67"/>
        <v>80.95</v>
      </c>
      <c r="CE224" s="2">
        <f t="shared" si="68"/>
        <v>1047.1400000000001</v>
      </c>
      <c r="CF224" s="2">
        <f t="shared" si="69"/>
        <v>761.9</v>
      </c>
      <c r="CG224" s="2">
        <f t="shared" si="70"/>
        <v>1047.6199999999999</v>
      </c>
      <c r="CH224" s="50">
        <f t="shared" si="55"/>
        <v>99</v>
      </c>
      <c r="CI224" s="2">
        <f>ROUND(BJ224*0.53,0.5)</f>
        <v>122</v>
      </c>
      <c r="CJ224" s="2">
        <f t="shared" si="61"/>
        <v>699.5</v>
      </c>
      <c r="CK224" s="2" t="s">
        <v>136</v>
      </c>
      <c r="CL224" s="2" t="s">
        <v>136</v>
      </c>
      <c r="CM224" s="2">
        <f t="shared" si="64"/>
        <v>22000</v>
      </c>
      <c r="CN224" s="2" t="s">
        <v>136</v>
      </c>
      <c r="CO224" s="2">
        <f t="shared" si="56"/>
        <v>154</v>
      </c>
      <c r="CP224" s="2">
        <f t="shared" si="57"/>
        <v>211.2</v>
      </c>
    </row>
    <row r="225" spans="2:94" ht="16">
      <c r="B225" s="2" t="s">
        <v>117</v>
      </c>
      <c r="C225" s="2" t="s">
        <v>118</v>
      </c>
      <c r="D225" s="2">
        <v>1.5</v>
      </c>
      <c r="E225" s="20" t="s">
        <v>318</v>
      </c>
      <c r="F225" s="20" t="s">
        <v>329</v>
      </c>
      <c r="G225" s="20" t="s">
        <v>180</v>
      </c>
      <c r="H225" s="20" t="s">
        <v>960</v>
      </c>
      <c r="I225" s="20" t="s">
        <v>967</v>
      </c>
      <c r="J225" s="20" t="s">
        <v>968</v>
      </c>
      <c r="K225" s="20" t="s">
        <v>318</v>
      </c>
      <c r="L225" s="20" t="s">
        <v>318</v>
      </c>
      <c r="M225" s="20" t="s">
        <v>127</v>
      </c>
      <c r="N225" s="20"/>
      <c r="O225" s="20" t="s">
        <v>128</v>
      </c>
      <c r="P225" s="20" t="s">
        <v>259</v>
      </c>
      <c r="Q225" s="21">
        <v>46030</v>
      </c>
      <c r="R225" s="21">
        <v>46030</v>
      </c>
      <c r="S225" s="21">
        <v>46203</v>
      </c>
      <c r="T225" s="22">
        <v>180</v>
      </c>
      <c r="U225" s="20" t="s">
        <v>318</v>
      </c>
      <c r="V225" s="20" t="s">
        <v>963</v>
      </c>
      <c r="W225" s="20" t="s">
        <v>964</v>
      </c>
      <c r="X225" s="28">
        <v>72000</v>
      </c>
      <c r="Y225" s="23">
        <v>0</v>
      </c>
      <c r="Z225" s="28">
        <v>72000</v>
      </c>
      <c r="AA225" s="23">
        <v>0</v>
      </c>
      <c r="AB225" s="23">
        <v>0</v>
      </c>
      <c r="AC225" s="22">
        <v>32</v>
      </c>
      <c r="AD225" s="22">
        <v>180</v>
      </c>
      <c r="AE225" s="31">
        <v>0.82220000000000004</v>
      </c>
      <c r="AF225" s="20" t="s">
        <v>967</v>
      </c>
      <c r="AG225" s="20" t="s">
        <v>969</v>
      </c>
      <c r="AH225" s="20" t="s">
        <v>128</v>
      </c>
      <c r="AI225" s="20" t="s">
        <v>333</v>
      </c>
      <c r="AJ225" s="20" t="s">
        <v>180</v>
      </c>
      <c r="AK225" s="20" t="s">
        <v>127</v>
      </c>
      <c r="AL225" s="20" t="s">
        <v>259</v>
      </c>
      <c r="AM225" s="20" t="s">
        <v>128</v>
      </c>
      <c r="AN225" s="20" t="s">
        <v>134</v>
      </c>
      <c r="AO225" s="20" t="s">
        <v>968</v>
      </c>
      <c r="AP225" s="20" t="s">
        <v>134</v>
      </c>
      <c r="AQ225" s="25" t="s">
        <v>134</v>
      </c>
      <c r="AR225" s="20" t="s">
        <v>170</v>
      </c>
      <c r="AS225" s="25" t="b">
        <v>0</v>
      </c>
      <c r="AT225" s="25" t="b">
        <v>1</v>
      </c>
      <c r="AU225" s="24">
        <v>0.25</v>
      </c>
      <c r="AV225" s="29">
        <v>18000</v>
      </c>
      <c r="AW225" s="20" t="s">
        <v>150</v>
      </c>
      <c r="AX225" s="20" t="s">
        <v>966</v>
      </c>
      <c r="AY225" s="20" t="s">
        <v>127</v>
      </c>
      <c r="BC225" s="2">
        <v>240</v>
      </c>
      <c r="BD225" s="2">
        <v>190</v>
      </c>
      <c r="BE225" s="2">
        <v>170</v>
      </c>
      <c r="BF225" s="2">
        <v>2199</v>
      </c>
      <c r="BG225" s="2">
        <v>1600</v>
      </c>
      <c r="BH225" s="2">
        <v>2200</v>
      </c>
      <c r="BI225" s="43">
        <v>180</v>
      </c>
      <c r="BJ225" s="2">
        <v>230</v>
      </c>
      <c r="BK225" s="2">
        <v>1399</v>
      </c>
      <c r="BL225" s="2">
        <v>1490</v>
      </c>
      <c r="BM225" s="2">
        <v>1590</v>
      </c>
      <c r="BN225" s="2">
        <v>24200</v>
      </c>
      <c r="BO225" s="2">
        <v>219000</v>
      </c>
      <c r="BP225" s="2">
        <v>280</v>
      </c>
      <c r="BQ225" s="2">
        <v>320</v>
      </c>
      <c r="CB225" s="2">
        <f t="shared" si="65"/>
        <v>114.29</v>
      </c>
      <c r="CC225" s="2">
        <f t="shared" si="66"/>
        <v>90.48</v>
      </c>
      <c r="CD225" s="2">
        <f t="shared" si="67"/>
        <v>80.95</v>
      </c>
      <c r="CE225" s="2">
        <f t="shared" si="68"/>
        <v>1047.1400000000001</v>
      </c>
      <c r="CF225" s="2">
        <f t="shared" si="69"/>
        <v>761.9</v>
      </c>
      <c r="CG225" s="2">
        <f t="shared" si="70"/>
        <v>1047.6199999999999</v>
      </c>
      <c r="CH225" s="50">
        <f t="shared" si="55"/>
        <v>99</v>
      </c>
      <c r="CI225" s="2">
        <f>ROUND(BJ225*0.53,0.5)</f>
        <v>122</v>
      </c>
      <c r="CJ225" s="2">
        <f t="shared" si="61"/>
        <v>699.5</v>
      </c>
      <c r="CK225" s="2" t="s">
        <v>136</v>
      </c>
      <c r="CL225" s="2" t="s">
        <v>136</v>
      </c>
      <c r="CM225" s="2">
        <f t="shared" si="64"/>
        <v>22000</v>
      </c>
      <c r="CN225" s="2" t="s">
        <v>136</v>
      </c>
      <c r="CO225" s="2">
        <f t="shared" si="56"/>
        <v>154</v>
      </c>
      <c r="CP225" s="2">
        <f t="shared" si="57"/>
        <v>211.2</v>
      </c>
    </row>
    <row r="226" spans="2:94" ht="16">
      <c r="B226" s="2" t="s">
        <v>117</v>
      </c>
      <c r="C226" s="2" t="s">
        <v>118</v>
      </c>
      <c r="D226" s="2">
        <v>1.1000000000000001</v>
      </c>
      <c r="E226" s="20" t="s">
        <v>318</v>
      </c>
      <c r="F226" s="20" t="s">
        <v>120</v>
      </c>
      <c r="G226" s="20" t="s">
        <v>121</v>
      </c>
      <c r="H226" s="20" t="s">
        <v>970</v>
      </c>
      <c r="I226" s="20" t="s">
        <v>971</v>
      </c>
      <c r="J226" s="20" t="s">
        <v>972</v>
      </c>
      <c r="K226" s="20" t="s">
        <v>318</v>
      </c>
      <c r="L226" s="20" t="s">
        <v>318</v>
      </c>
      <c r="M226" s="20" t="s">
        <v>127</v>
      </c>
      <c r="N226" s="20"/>
      <c r="O226" s="20" t="s">
        <v>244</v>
      </c>
      <c r="P226" s="20" t="s">
        <v>154</v>
      </c>
      <c r="Q226" s="21">
        <v>46128</v>
      </c>
      <c r="R226" s="21">
        <v>46128</v>
      </c>
      <c r="S226" s="21">
        <v>46203</v>
      </c>
      <c r="T226" s="22">
        <v>180</v>
      </c>
      <c r="U226" s="20" t="s">
        <v>318</v>
      </c>
      <c r="V226" s="20" t="s">
        <v>134</v>
      </c>
      <c r="W226" s="20" t="s">
        <v>970</v>
      </c>
      <c r="X226" s="28">
        <v>3000</v>
      </c>
      <c r="Y226" s="23">
        <v>0</v>
      </c>
      <c r="Z226" s="23">
        <v>0</v>
      </c>
      <c r="AA226" s="28">
        <v>3000</v>
      </c>
      <c r="AB226" s="23">
        <v>0</v>
      </c>
      <c r="AC226" s="22">
        <v>54</v>
      </c>
      <c r="AD226" s="22">
        <v>170</v>
      </c>
      <c r="AE226" s="31">
        <v>0.6823999999999999</v>
      </c>
      <c r="AF226" s="20" t="s">
        <v>971</v>
      </c>
      <c r="AG226" s="20" t="s">
        <v>973</v>
      </c>
      <c r="AH226" s="20" t="s">
        <v>244</v>
      </c>
      <c r="AI226" s="20" t="s">
        <v>974</v>
      </c>
      <c r="AJ226" s="20" t="s">
        <v>121</v>
      </c>
      <c r="AK226" s="20" t="s">
        <v>127</v>
      </c>
      <c r="AL226" s="20" t="s">
        <v>154</v>
      </c>
      <c r="AM226" s="20" t="s">
        <v>133</v>
      </c>
      <c r="AN226" s="20" t="s">
        <v>491</v>
      </c>
      <c r="AO226" s="20" t="s">
        <v>972</v>
      </c>
      <c r="AP226" s="20" t="s">
        <v>134</v>
      </c>
      <c r="AQ226" s="25" t="s">
        <v>134</v>
      </c>
      <c r="AR226" s="20" t="s">
        <v>117</v>
      </c>
      <c r="AS226" s="25" t="b">
        <v>1</v>
      </c>
      <c r="AT226" s="25" t="b">
        <v>1</v>
      </c>
      <c r="AU226" s="24">
        <v>1</v>
      </c>
      <c r="AV226" s="29">
        <v>3000</v>
      </c>
      <c r="AW226" s="20" t="s">
        <v>150</v>
      </c>
      <c r="AX226" s="20" t="s">
        <v>492</v>
      </c>
      <c r="AY226" s="20" t="s">
        <v>405</v>
      </c>
      <c r="BC226" s="2">
        <v>240</v>
      </c>
      <c r="BD226" s="2">
        <v>190</v>
      </c>
      <c r="BE226" s="2">
        <v>170</v>
      </c>
      <c r="BF226" s="2">
        <v>2199</v>
      </c>
      <c r="BG226" s="2">
        <v>1600</v>
      </c>
      <c r="BH226" s="2">
        <v>2200</v>
      </c>
      <c r="BI226" s="43">
        <v>180</v>
      </c>
      <c r="BJ226" s="2">
        <v>230</v>
      </c>
      <c r="BK226" s="2">
        <v>1399</v>
      </c>
      <c r="BL226" s="2">
        <v>1490</v>
      </c>
      <c r="BM226" s="2">
        <v>1590</v>
      </c>
      <c r="BN226" s="2">
        <v>23100</v>
      </c>
      <c r="BO226" s="2">
        <v>209000</v>
      </c>
      <c r="BP226" s="2">
        <v>280</v>
      </c>
      <c r="BQ226" s="2">
        <v>320</v>
      </c>
      <c r="CB226" s="2">
        <f t="shared" si="65"/>
        <v>114.29</v>
      </c>
      <c r="CC226" s="2">
        <f t="shared" si="66"/>
        <v>90.48</v>
      </c>
      <c r="CD226" s="2">
        <f t="shared" si="67"/>
        <v>80.95</v>
      </c>
      <c r="CE226" s="2">
        <f t="shared" si="68"/>
        <v>1047.1400000000001</v>
      </c>
      <c r="CF226" s="2">
        <f t="shared" si="69"/>
        <v>761.9</v>
      </c>
      <c r="CG226" s="2">
        <f t="shared" si="70"/>
        <v>1047.6199999999999</v>
      </c>
      <c r="CH226" s="50">
        <f t="shared" ref="CH226:CH289" si="73">ROUND(BI226*0.55,2)</f>
        <v>99</v>
      </c>
      <c r="CI226" s="2">
        <f>ROUND(BJ226*0.53,0.5)</f>
        <v>122</v>
      </c>
      <c r="CJ226" s="2">
        <f t="shared" si="61"/>
        <v>699.5</v>
      </c>
      <c r="CK226" s="2" t="s">
        <v>136</v>
      </c>
      <c r="CL226" s="2" t="s">
        <v>136</v>
      </c>
      <c r="CM226" s="2">
        <f t="shared" si="64"/>
        <v>21000</v>
      </c>
      <c r="CN226" s="2" t="s">
        <v>136</v>
      </c>
      <c r="CO226" s="2">
        <f t="shared" si="56"/>
        <v>154</v>
      </c>
      <c r="CP226" s="2">
        <f t="shared" si="57"/>
        <v>211.2</v>
      </c>
    </row>
    <row r="227" spans="2:94" ht="16">
      <c r="B227" s="2" t="s">
        <v>117</v>
      </c>
      <c r="C227" s="2" t="s">
        <v>118</v>
      </c>
      <c r="D227" s="2">
        <v>1.1000000000000001</v>
      </c>
      <c r="E227" s="20" t="s">
        <v>318</v>
      </c>
      <c r="F227" s="20" t="s">
        <v>319</v>
      </c>
      <c r="G227" s="20" t="s">
        <v>121</v>
      </c>
      <c r="H227" s="20" t="s">
        <v>975</v>
      </c>
      <c r="I227" s="20" t="s">
        <v>976</v>
      </c>
      <c r="J227" s="20" t="s">
        <v>977</v>
      </c>
      <c r="K227" s="20" t="s">
        <v>318</v>
      </c>
      <c r="L227" s="20" t="s">
        <v>318</v>
      </c>
      <c r="M227" s="20" t="s">
        <v>127</v>
      </c>
      <c r="N227" s="20"/>
      <c r="O227" s="20" t="s">
        <v>128</v>
      </c>
      <c r="P227" s="20" t="s">
        <v>129</v>
      </c>
      <c r="Q227" s="21">
        <v>46023</v>
      </c>
      <c r="R227" s="21">
        <v>46023</v>
      </c>
      <c r="S227" s="21">
        <v>46203</v>
      </c>
      <c r="T227" s="22">
        <v>180</v>
      </c>
      <c r="U227" s="20" t="s">
        <v>318</v>
      </c>
      <c r="V227" s="20" t="s">
        <v>134</v>
      </c>
      <c r="W227" s="20" t="s">
        <v>978</v>
      </c>
      <c r="X227" s="28">
        <v>416500</v>
      </c>
      <c r="Y227" s="23">
        <v>0</v>
      </c>
      <c r="Z227" s="23">
        <v>0</v>
      </c>
      <c r="AA227" s="28">
        <v>416500</v>
      </c>
      <c r="AB227" s="23">
        <v>0</v>
      </c>
      <c r="AC227" s="22">
        <v>27.5</v>
      </c>
      <c r="AD227" s="22">
        <v>180</v>
      </c>
      <c r="AE227" s="31">
        <v>0.84719999999999995</v>
      </c>
      <c r="AF227" s="20" t="s">
        <v>976</v>
      </c>
      <c r="AG227" s="20" t="s">
        <v>979</v>
      </c>
      <c r="AH227" s="20" t="s">
        <v>128</v>
      </c>
      <c r="AI227" s="20" t="s">
        <v>519</v>
      </c>
      <c r="AJ227" s="20" t="s">
        <v>121</v>
      </c>
      <c r="AK227" s="20" t="s">
        <v>127</v>
      </c>
      <c r="AL227" s="20" t="s">
        <v>129</v>
      </c>
      <c r="AM227" s="20" t="s">
        <v>128</v>
      </c>
      <c r="AN227" s="20" t="s">
        <v>134</v>
      </c>
      <c r="AO227" s="20" t="s">
        <v>977</v>
      </c>
      <c r="AP227" s="20" t="s">
        <v>134</v>
      </c>
      <c r="AQ227" s="25" t="s">
        <v>134</v>
      </c>
      <c r="AR227" s="20" t="s">
        <v>170</v>
      </c>
      <c r="AS227" s="25" t="b">
        <v>0</v>
      </c>
      <c r="AT227" s="25" t="b">
        <v>1</v>
      </c>
      <c r="AU227" s="24">
        <v>0.05</v>
      </c>
      <c r="AV227" s="29">
        <v>20825</v>
      </c>
      <c r="AW227" s="20" t="s">
        <v>150</v>
      </c>
      <c r="AX227" s="20" t="s">
        <v>685</v>
      </c>
      <c r="AY227" s="20" t="s">
        <v>341</v>
      </c>
      <c r="BC227" s="55">
        <v>240</v>
      </c>
      <c r="BD227" s="55">
        <v>190</v>
      </c>
      <c r="BE227" s="55">
        <v>170</v>
      </c>
      <c r="BF227" s="55">
        <v>2199</v>
      </c>
      <c r="BG227" s="55">
        <v>1600</v>
      </c>
      <c r="BH227" s="55">
        <v>2200</v>
      </c>
      <c r="BI227" s="43">
        <v>180</v>
      </c>
      <c r="BJ227" s="2">
        <v>220</v>
      </c>
      <c r="BK227" s="2">
        <v>1399</v>
      </c>
      <c r="BL227" s="2">
        <v>1390</v>
      </c>
      <c r="BM227" s="2">
        <v>1490</v>
      </c>
      <c r="BN227" s="2">
        <v>23100</v>
      </c>
      <c r="BO227" s="2">
        <v>219000</v>
      </c>
      <c r="BP227" s="2">
        <v>280</v>
      </c>
      <c r="BQ227" s="2">
        <v>320</v>
      </c>
      <c r="CB227" s="2">
        <f t="shared" si="65"/>
        <v>114.29</v>
      </c>
      <c r="CC227" s="2">
        <f t="shared" si="66"/>
        <v>90.48</v>
      </c>
      <c r="CD227" s="2">
        <f t="shared" si="67"/>
        <v>80.95</v>
      </c>
      <c r="CE227" s="2">
        <f t="shared" si="68"/>
        <v>1047.1400000000001</v>
      </c>
      <c r="CF227" s="2">
        <f t="shared" si="69"/>
        <v>761.9</v>
      </c>
      <c r="CG227" s="2">
        <f t="shared" si="70"/>
        <v>1047.6199999999999</v>
      </c>
      <c r="CH227" s="50">
        <f t="shared" si="73"/>
        <v>99</v>
      </c>
      <c r="CI227" s="2">
        <f>ROUND(BJ227*0.53,0.5)</f>
        <v>117</v>
      </c>
      <c r="CJ227" s="2">
        <f t="shared" si="61"/>
        <v>699.5</v>
      </c>
      <c r="CK227" s="2" t="s">
        <v>136</v>
      </c>
      <c r="CL227" s="2" t="s">
        <v>136</v>
      </c>
      <c r="CM227" s="2">
        <f t="shared" si="64"/>
        <v>21000</v>
      </c>
      <c r="CN227" s="2" t="s">
        <v>136</v>
      </c>
      <c r="CO227" s="2">
        <f t="shared" ref="CO227:CO290" si="74">ROUND(BP227*0.55,2)</f>
        <v>154</v>
      </c>
      <c r="CP227" s="2">
        <f t="shared" ref="CP227:CP290" si="75">ROUND(BQ227*0.66,2)</f>
        <v>211.2</v>
      </c>
    </row>
    <row r="228" spans="2:94" ht="16">
      <c r="B228" s="2" t="s">
        <v>117</v>
      </c>
      <c r="C228" s="2" t="s">
        <v>355</v>
      </c>
      <c r="D228" s="2">
        <v>4.0999999999999996</v>
      </c>
      <c r="E228" s="20" t="s">
        <v>318</v>
      </c>
      <c r="F228" s="20" t="s">
        <v>537</v>
      </c>
      <c r="G228" s="20" t="s">
        <v>121</v>
      </c>
      <c r="H228" s="20" t="s">
        <v>931</v>
      </c>
      <c r="I228" s="20" t="s">
        <v>936</v>
      </c>
      <c r="J228" s="20" t="s">
        <v>980</v>
      </c>
      <c r="K228" s="20" t="s">
        <v>318</v>
      </c>
      <c r="L228" s="20" t="s">
        <v>318</v>
      </c>
      <c r="M228" s="20" t="s">
        <v>357</v>
      </c>
      <c r="N228" s="20" t="s">
        <v>528</v>
      </c>
      <c r="O228" s="20" t="s">
        <v>374</v>
      </c>
      <c r="P228" s="20" t="s">
        <v>410</v>
      </c>
      <c r="Q228" s="51">
        <v>46023</v>
      </c>
      <c r="T228" s="52">
        <v>120</v>
      </c>
      <c r="BC228" s="2">
        <v>140</v>
      </c>
      <c r="BD228" s="2">
        <v>130</v>
      </c>
      <c r="BE228" s="2">
        <v>100</v>
      </c>
      <c r="BF228" s="2">
        <v>1599</v>
      </c>
      <c r="BG228" s="45">
        <v>1100</v>
      </c>
      <c r="BH228" s="2">
        <v>1500</v>
      </c>
      <c r="BI228" s="56">
        <f>T228</f>
        <v>120</v>
      </c>
      <c r="BJ228" s="2">
        <v>150</v>
      </c>
      <c r="BK228" s="2">
        <v>899</v>
      </c>
      <c r="BL228" s="2">
        <v>890</v>
      </c>
      <c r="BM228" s="2">
        <v>990</v>
      </c>
      <c r="BN228" s="2">
        <v>14300</v>
      </c>
      <c r="BO228" s="2">
        <v>159000</v>
      </c>
      <c r="BP228" s="2">
        <v>180</v>
      </c>
      <c r="BQ228" s="2">
        <v>190</v>
      </c>
      <c r="CB228" s="2">
        <f t="shared" si="65"/>
        <v>66.67</v>
      </c>
      <c r="CC228" s="2">
        <f t="shared" si="66"/>
        <v>61.9</v>
      </c>
      <c r="CD228" s="2">
        <f t="shared" si="67"/>
        <v>47.62</v>
      </c>
      <c r="CE228" s="2">
        <f t="shared" si="68"/>
        <v>761.43</v>
      </c>
      <c r="CF228" s="2">
        <f t="shared" si="69"/>
        <v>523.80999999999995</v>
      </c>
      <c r="CG228" s="2">
        <f t="shared" si="70"/>
        <v>714.29</v>
      </c>
      <c r="CH228" s="57">
        <f t="shared" si="73"/>
        <v>66</v>
      </c>
      <c r="CI228" s="2">
        <f>ROUND(BJ228*0.5,0.5)</f>
        <v>75</v>
      </c>
      <c r="CJ228" s="2">
        <f t="shared" si="61"/>
        <v>449.5</v>
      </c>
      <c r="CK228" s="2" t="s">
        <v>136</v>
      </c>
      <c r="CL228" s="2" t="s">
        <v>136</v>
      </c>
      <c r="CM228" s="2">
        <f t="shared" si="64"/>
        <v>12999.999999999998</v>
      </c>
      <c r="CN228" s="2" t="s">
        <v>136</v>
      </c>
      <c r="CO228" s="2">
        <f t="shared" si="74"/>
        <v>99</v>
      </c>
      <c r="CP228" s="2">
        <f t="shared" si="75"/>
        <v>125.4</v>
      </c>
    </row>
    <row r="229" spans="2:94" ht="16">
      <c r="B229" s="2" t="s">
        <v>117</v>
      </c>
      <c r="C229" s="2" t="s">
        <v>355</v>
      </c>
      <c r="D229" s="2">
        <v>4.0999999999999996</v>
      </c>
      <c r="E229" s="20" t="s">
        <v>318</v>
      </c>
      <c r="F229" s="20" t="s">
        <v>537</v>
      </c>
      <c r="G229" s="20" t="s">
        <v>121</v>
      </c>
      <c r="H229" s="20" t="s">
        <v>931</v>
      </c>
      <c r="I229" s="20" t="s">
        <v>936</v>
      </c>
      <c r="J229" s="20" t="s">
        <v>981</v>
      </c>
      <c r="K229" s="20" t="s">
        <v>318</v>
      </c>
      <c r="L229" s="20" t="s">
        <v>318</v>
      </c>
      <c r="M229" s="20" t="s">
        <v>357</v>
      </c>
      <c r="N229" s="20" t="s">
        <v>528</v>
      </c>
      <c r="O229" s="20" t="s">
        <v>374</v>
      </c>
      <c r="P229" s="20" t="s">
        <v>410</v>
      </c>
      <c r="Q229" s="51">
        <v>46114</v>
      </c>
      <c r="T229" s="52">
        <v>120</v>
      </c>
      <c r="BC229" s="2">
        <v>140</v>
      </c>
      <c r="BD229" s="2">
        <v>130</v>
      </c>
      <c r="BE229" s="2">
        <v>100</v>
      </c>
      <c r="BF229" s="2">
        <v>1599</v>
      </c>
      <c r="BG229" s="45">
        <v>1100</v>
      </c>
      <c r="BH229" s="2">
        <v>1500</v>
      </c>
      <c r="BI229" s="56">
        <f>T229</f>
        <v>120</v>
      </c>
      <c r="BJ229" s="2">
        <v>150</v>
      </c>
      <c r="BK229" s="2">
        <v>899</v>
      </c>
      <c r="BL229" s="2">
        <v>890</v>
      </c>
      <c r="BM229" s="2">
        <v>990</v>
      </c>
      <c r="BN229" s="2">
        <v>14300</v>
      </c>
      <c r="BO229" s="2">
        <v>159000</v>
      </c>
      <c r="BP229" s="2">
        <v>180</v>
      </c>
      <c r="BQ229" s="2">
        <v>190</v>
      </c>
      <c r="CB229" s="2">
        <f t="shared" si="65"/>
        <v>66.67</v>
      </c>
      <c r="CC229" s="2">
        <f t="shared" si="66"/>
        <v>61.9</v>
      </c>
      <c r="CD229" s="2">
        <f t="shared" si="67"/>
        <v>47.62</v>
      </c>
      <c r="CE229" s="2">
        <f t="shared" si="68"/>
        <v>761.43</v>
      </c>
      <c r="CF229" s="2">
        <f t="shared" si="69"/>
        <v>523.80999999999995</v>
      </c>
      <c r="CG229" s="2">
        <f t="shared" si="70"/>
        <v>714.29</v>
      </c>
      <c r="CH229" s="57">
        <f t="shared" si="73"/>
        <v>66</v>
      </c>
      <c r="CI229" s="2">
        <f>ROUND(BJ229*0.5,0.5)</f>
        <v>75</v>
      </c>
      <c r="CJ229" s="2">
        <f t="shared" si="61"/>
        <v>449.5</v>
      </c>
      <c r="CK229" s="2" t="s">
        <v>136</v>
      </c>
      <c r="CL229" s="2" t="s">
        <v>136</v>
      </c>
      <c r="CM229" s="2">
        <f t="shared" si="64"/>
        <v>12999.999999999998</v>
      </c>
      <c r="CN229" s="2" t="s">
        <v>136</v>
      </c>
      <c r="CO229" s="2">
        <f t="shared" si="74"/>
        <v>99</v>
      </c>
      <c r="CP229" s="2">
        <f t="shared" si="75"/>
        <v>125.4</v>
      </c>
    </row>
    <row r="230" spans="2:94" ht="16">
      <c r="B230" s="2" t="s">
        <v>117</v>
      </c>
      <c r="C230" s="2" t="s">
        <v>355</v>
      </c>
      <c r="D230" s="2">
        <v>4.0999999999999996</v>
      </c>
      <c r="E230" s="20" t="s">
        <v>318</v>
      </c>
      <c r="F230" s="20" t="s">
        <v>537</v>
      </c>
      <c r="G230" s="20" t="s">
        <v>121</v>
      </c>
      <c r="H230" s="20" t="s">
        <v>931</v>
      </c>
      <c r="I230" s="20" t="s">
        <v>936</v>
      </c>
      <c r="J230" s="20" t="s">
        <v>982</v>
      </c>
      <c r="K230" s="20" t="s">
        <v>318</v>
      </c>
      <c r="L230" s="20" t="s">
        <v>318</v>
      </c>
      <c r="M230" s="20" t="s">
        <v>357</v>
      </c>
      <c r="N230" s="20" t="s">
        <v>528</v>
      </c>
      <c r="O230" s="20" t="s">
        <v>374</v>
      </c>
      <c r="P230" s="20" t="s">
        <v>410</v>
      </c>
      <c r="Q230" s="51">
        <v>46114</v>
      </c>
      <c r="T230" s="52">
        <v>120</v>
      </c>
      <c r="BC230" s="2">
        <v>140</v>
      </c>
      <c r="BD230" s="2">
        <v>130</v>
      </c>
      <c r="BE230" s="2">
        <v>100</v>
      </c>
      <c r="BF230" s="2">
        <v>1599</v>
      </c>
      <c r="BG230" s="45">
        <v>1100</v>
      </c>
      <c r="BH230" s="2">
        <v>1500</v>
      </c>
      <c r="BI230" s="56">
        <f>T230</f>
        <v>120</v>
      </c>
      <c r="BJ230" s="2">
        <v>150</v>
      </c>
      <c r="BK230" s="2">
        <v>899</v>
      </c>
      <c r="BL230" s="2">
        <v>890</v>
      </c>
      <c r="BM230" s="2">
        <v>990</v>
      </c>
      <c r="BN230" s="2">
        <v>14300</v>
      </c>
      <c r="BO230" s="2">
        <v>159000</v>
      </c>
      <c r="BP230" s="2">
        <v>180</v>
      </c>
      <c r="BQ230" s="2">
        <v>190</v>
      </c>
      <c r="CB230" s="2">
        <f t="shared" si="65"/>
        <v>66.67</v>
      </c>
      <c r="CC230" s="2">
        <f t="shared" si="66"/>
        <v>61.9</v>
      </c>
      <c r="CD230" s="2">
        <f t="shared" si="67"/>
        <v>47.62</v>
      </c>
      <c r="CE230" s="2">
        <f t="shared" si="68"/>
        <v>761.43</v>
      </c>
      <c r="CF230" s="2">
        <f t="shared" si="69"/>
        <v>523.80999999999995</v>
      </c>
      <c r="CG230" s="2">
        <f t="shared" si="70"/>
        <v>714.29</v>
      </c>
      <c r="CH230" s="57">
        <f t="shared" si="73"/>
        <v>66</v>
      </c>
      <c r="CI230" s="2">
        <f>ROUND(BJ230*0.5,0.5)</f>
        <v>75</v>
      </c>
      <c r="CJ230" s="2">
        <f t="shared" si="61"/>
        <v>449.5</v>
      </c>
      <c r="CK230" s="2" t="s">
        <v>136</v>
      </c>
      <c r="CL230" s="2" t="s">
        <v>136</v>
      </c>
      <c r="CM230" s="2">
        <f t="shared" si="64"/>
        <v>12999.999999999998</v>
      </c>
      <c r="CN230" s="2" t="s">
        <v>136</v>
      </c>
      <c r="CO230" s="2">
        <f t="shared" si="74"/>
        <v>99</v>
      </c>
      <c r="CP230" s="2">
        <f t="shared" si="75"/>
        <v>125.4</v>
      </c>
    </row>
    <row r="231" spans="2:94" ht="16">
      <c r="B231" s="2" t="s">
        <v>117</v>
      </c>
      <c r="C231" s="2" t="s">
        <v>355</v>
      </c>
      <c r="D231" s="2">
        <v>4.0999999999999996</v>
      </c>
      <c r="E231" s="20" t="s">
        <v>318</v>
      </c>
      <c r="F231" s="20" t="s">
        <v>537</v>
      </c>
      <c r="G231" s="20" t="s">
        <v>121</v>
      </c>
      <c r="H231" s="20" t="s">
        <v>931</v>
      </c>
      <c r="I231" s="20" t="s">
        <v>936</v>
      </c>
      <c r="J231" s="20" t="s">
        <v>983</v>
      </c>
      <c r="K231" s="20" t="s">
        <v>318</v>
      </c>
      <c r="L231" s="20" t="s">
        <v>318</v>
      </c>
      <c r="M231" s="20" t="s">
        <v>357</v>
      </c>
      <c r="N231" s="20" t="s">
        <v>528</v>
      </c>
      <c r="O231" s="20" t="s">
        <v>374</v>
      </c>
      <c r="P231" s="20" t="s">
        <v>410</v>
      </c>
      <c r="Q231" s="51">
        <v>46023</v>
      </c>
      <c r="T231" s="52">
        <v>120</v>
      </c>
      <c r="BC231" s="2">
        <v>140</v>
      </c>
      <c r="BD231" s="2">
        <v>130</v>
      </c>
      <c r="BE231" s="2">
        <v>100</v>
      </c>
      <c r="BF231" s="2">
        <v>1599</v>
      </c>
      <c r="BG231" s="45">
        <v>1100</v>
      </c>
      <c r="BH231" s="2">
        <v>1500</v>
      </c>
      <c r="BI231" s="56">
        <f>T231</f>
        <v>120</v>
      </c>
      <c r="BJ231" s="2">
        <v>150</v>
      </c>
      <c r="BK231" s="2">
        <v>899</v>
      </c>
      <c r="BL231" s="2">
        <v>890</v>
      </c>
      <c r="BM231" s="2">
        <v>990</v>
      </c>
      <c r="BN231" s="2">
        <v>14300</v>
      </c>
      <c r="BO231" s="2">
        <v>159000</v>
      </c>
      <c r="BP231" s="2">
        <v>180</v>
      </c>
      <c r="BQ231" s="2">
        <v>190</v>
      </c>
      <c r="CB231" s="2">
        <f t="shared" si="65"/>
        <v>66.67</v>
      </c>
      <c r="CC231" s="2">
        <f t="shared" si="66"/>
        <v>61.9</v>
      </c>
      <c r="CD231" s="2">
        <f t="shared" si="67"/>
        <v>47.62</v>
      </c>
      <c r="CE231" s="2">
        <f t="shared" si="68"/>
        <v>761.43</v>
      </c>
      <c r="CF231" s="2">
        <f t="shared" si="69"/>
        <v>523.80999999999995</v>
      </c>
      <c r="CG231" s="2">
        <f t="shared" si="70"/>
        <v>714.29</v>
      </c>
      <c r="CH231" s="57">
        <f t="shared" si="73"/>
        <v>66</v>
      </c>
      <c r="CI231" s="2">
        <f>ROUND(BJ231*0.5,0.5)</f>
        <v>75</v>
      </c>
      <c r="CJ231" s="2">
        <f t="shared" si="61"/>
        <v>449.5</v>
      </c>
      <c r="CK231" s="2" t="s">
        <v>136</v>
      </c>
      <c r="CL231" s="2" t="s">
        <v>136</v>
      </c>
      <c r="CM231" s="2">
        <f t="shared" si="64"/>
        <v>12999.999999999998</v>
      </c>
      <c r="CN231" s="2" t="s">
        <v>136</v>
      </c>
      <c r="CO231" s="2">
        <f t="shared" si="74"/>
        <v>99</v>
      </c>
      <c r="CP231" s="2">
        <f t="shared" si="75"/>
        <v>125.4</v>
      </c>
    </row>
    <row r="232" spans="2:94" ht="16">
      <c r="B232" s="2" t="s">
        <v>117</v>
      </c>
      <c r="C232" s="2" t="s">
        <v>355</v>
      </c>
      <c r="D232" s="2">
        <v>4.0999999999999996</v>
      </c>
      <c r="E232" s="36" t="s">
        <v>318</v>
      </c>
      <c r="F232" s="36" t="s">
        <v>537</v>
      </c>
      <c r="G232" s="36" t="s">
        <v>121</v>
      </c>
      <c r="H232" s="36" t="s">
        <v>931</v>
      </c>
      <c r="I232" s="36" t="s">
        <v>984</v>
      </c>
      <c r="J232" s="36" t="s">
        <v>985</v>
      </c>
      <c r="K232" s="20" t="s">
        <v>318</v>
      </c>
      <c r="L232" s="20" t="s">
        <v>318</v>
      </c>
      <c r="M232" s="36" t="s">
        <v>357</v>
      </c>
      <c r="N232" s="36" t="s">
        <v>528</v>
      </c>
      <c r="O232" s="36" t="s">
        <v>128</v>
      </c>
      <c r="Q232" s="51">
        <v>46023</v>
      </c>
      <c r="T232" s="37">
        <v>120</v>
      </c>
      <c r="BC232" s="2">
        <v>140</v>
      </c>
      <c r="BD232" s="2">
        <v>130</v>
      </c>
      <c r="BE232" s="2">
        <v>100</v>
      </c>
      <c r="BF232" s="2">
        <v>1599</v>
      </c>
      <c r="BG232" s="45">
        <v>1100</v>
      </c>
      <c r="BH232" s="2">
        <v>1500</v>
      </c>
      <c r="BI232" s="56">
        <f>T232</f>
        <v>120</v>
      </c>
      <c r="BJ232" s="2">
        <v>150</v>
      </c>
      <c r="BK232" s="2">
        <v>899</v>
      </c>
      <c r="BL232" s="2">
        <v>890</v>
      </c>
      <c r="BM232" s="2">
        <v>990</v>
      </c>
      <c r="BN232" s="2">
        <v>14300</v>
      </c>
      <c r="BO232" s="2">
        <v>159000</v>
      </c>
      <c r="BP232" s="2">
        <v>180</v>
      </c>
      <c r="BQ232" s="2">
        <v>190</v>
      </c>
      <c r="CB232" s="2">
        <f t="shared" si="65"/>
        <v>66.67</v>
      </c>
      <c r="CC232" s="2">
        <f t="shared" si="66"/>
        <v>61.9</v>
      </c>
      <c r="CD232" s="2">
        <f t="shared" si="67"/>
        <v>47.62</v>
      </c>
      <c r="CE232" s="2">
        <f t="shared" si="68"/>
        <v>761.43</v>
      </c>
      <c r="CF232" s="2">
        <f t="shared" si="69"/>
        <v>523.80999999999995</v>
      </c>
      <c r="CG232" s="2">
        <f t="shared" si="70"/>
        <v>714.29</v>
      </c>
      <c r="CH232" s="57">
        <f t="shared" si="73"/>
        <v>66</v>
      </c>
      <c r="CI232" s="2">
        <f>ROUND(BJ232*0.5,0.5)</f>
        <v>75</v>
      </c>
      <c r="CJ232" s="2">
        <f t="shared" si="61"/>
        <v>449.5</v>
      </c>
      <c r="CK232" s="2" t="s">
        <v>136</v>
      </c>
      <c r="CL232" s="2" t="s">
        <v>136</v>
      </c>
      <c r="CM232" s="2">
        <f t="shared" si="64"/>
        <v>12999.999999999998</v>
      </c>
      <c r="CN232" s="2" t="s">
        <v>136</v>
      </c>
      <c r="CO232" s="2">
        <f t="shared" si="74"/>
        <v>99</v>
      </c>
      <c r="CP232" s="2">
        <f t="shared" si="75"/>
        <v>125.4</v>
      </c>
    </row>
    <row r="233" spans="2:94" ht="16">
      <c r="B233" s="2" t="s">
        <v>117</v>
      </c>
      <c r="C233" s="2" t="s">
        <v>118</v>
      </c>
      <c r="D233" s="2">
        <v>1.6</v>
      </c>
      <c r="E233" s="20" t="s">
        <v>318</v>
      </c>
      <c r="F233" s="20" t="s">
        <v>537</v>
      </c>
      <c r="G233" s="20" t="s">
        <v>180</v>
      </c>
      <c r="H233" s="20" t="s">
        <v>752</v>
      </c>
      <c r="I233" s="20" t="s">
        <v>986</v>
      </c>
      <c r="J233" s="20" t="s">
        <v>987</v>
      </c>
      <c r="K233" s="20" t="s">
        <v>318</v>
      </c>
      <c r="L233" s="20" t="s">
        <v>318</v>
      </c>
      <c r="M233" s="20" t="s">
        <v>127</v>
      </c>
      <c r="N233" s="20"/>
      <c r="O233" s="20" t="s">
        <v>128</v>
      </c>
      <c r="P233" s="20" t="s">
        <v>410</v>
      </c>
      <c r="Q233" s="21">
        <v>46058</v>
      </c>
      <c r="R233" s="21">
        <v>46058</v>
      </c>
      <c r="S233" s="21">
        <v>46203</v>
      </c>
      <c r="T233" s="22">
        <v>130</v>
      </c>
      <c r="U233" s="20" t="s">
        <v>318</v>
      </c>
      <c r="V233" s="20" t="s">
        <v>134</v>
      </c>
      <c r="W233" s="20" t="s">
        <v>988</v>
      </c>
      <c r="X233" s="28">
        <v>6000</v>
      </c>
      <c r="Y233" s="23">
        <v>0</v>
      </c>
      <c r="Z233" s="28">
        <v>6000</v>
      </c>
      <c r="AA233" s="23">
        <v>0</v>
      </c>
      <c r="AB233" s="23">
        <v>0</v>
      </c>
      <c r="AC233" s="22">
        <v>22</v>
      </c>
      <c r="AD233" s="22">
        <v>130</v>
      </c>
      <c r="AE233" s="31">
        <v>0.83079999999999998</v>
      </c>
      <c r="AF233" s="20" t="s">
        <v>986</v>
      </c>
      <c r="AG233" s="20" t="s">
        <v>989</v>
      </c>
      <c r="AH233" s="20" t="s">
        <v>128</v>
      </c>
      <c r="AI233" s="20" t="s">
        <v>543</v>
      </c>
      <c r="AJ233" s="20" t="s">
        <v>180</v>
      </c>
      <c r="AK233" s="20" t="s">
        <v>127</v>
      </c>
      <c r="AL233" s="20" t="s">
        <v>410</v>
      </c>
      <c r="AM233" s="20" t="s">
        <v>133</v>
      </c>
      <c r="AN233" s="20" t="s">
        <v>134</v>
      </c>
      <c r="AO233" s="20" t="s">
        <v>987</v>
      </c>
      <c r="AP233" s="20" t="s">
        <v>134</v>
      </c>
      <c r="AQ233" s="25" t="s">
        <v>134</v>
      </c>
      <c r="AR233" s="20" t="s">
        <v>117</v>
      </c>
      <c r="AS233" s="25" t="b">
        <v>1</v>
      </c>
      <c r="AT233" s="25" t="b">
        <v>1</v>
      </c>
      <c r="AU233" s="24">
        <v>0.3</v>
      </c>
      <c r="AV233" s="29">
        <v>1800</v>
      </c>
      <c r="AW233" s="20" t="s">
        <v>150</v>
      </c>
      <c r="AX233" s="20" t="s">
        <v>351</v>
      </c>
      <c r="AY233" s="20" t="s">
        <v>127</v>
      </c>
      <c r="BC233" s="2">
        <v>150</v>
      </c>
      <c r="BD233" s="2">
        <v>140</v>
      </c>
      <c r="BE233" s="2">
        <v>110</v>
      </c>
      <c r="BF233" s="2">
        <v>1699</v>
      </c>
      <c r="BG233" s="45">
        <v>1150</v>
      </c>
      <c r="BH233" s="2">
        <v>1600</v>
      </c>
      <c r="BI233" s="43">
        <v>130</v>
      </c>
      <c r="BJ233" s="2">
        <v>170</v>
      </c>
      <c r="BK233" s="2">
        <v>999</v>
      </c>
      <c r="BL233" s="2">
        <v>990</v>
      </c>
      <c r="BM233" s="2">
        <v>1090</v>
      </c>
      <c r="BN233" s="2">
        <v>15180</v>
      </c>
      <c r="BO233" s="2">
        <v>169000</v>
      </c>
      <c r="BP233" s="2">
        <v>200</v>
      </c>
      <c r="BQ233" s="2">
        <v>230</v>
      </c>
      <c r="CB233" s="2">
        <f t="shared" si="65"/>
        <v>71.430000000000007</v>
      </c>
      <c r="CC233" s="2">
        <f t="shared" si="66"/>
        <v>66.67</v>
      </c>
      <c r="CD233" s="2">
        <f t="shared" si="67"/>
        <v>52.38</v>
      </c>
      <c r="CE233" s="2">
        <f t="shared" si="68"/>
        <v>809.05</v>
      </c>
      <c r="CF233" s="2">
        <f t="shared" si="69"/>
        <v>547.62</v>
      </c>
      <c r="CG233" s="2">
        <f t="shared" si="70"/>
        <v>761.9</v>
      </c>
      <c r="CH233" s="50">
        <f t="shared" si="73"/>
        <v>71.5</v>
      </c>
      <c r="CI233" s="2">
        <f>ROUND(BJ233*0.53,0.5)</f>
        <v>90</v>
      </c>
      <c r="CJ233" s="2">
        <f t="shared" si="61"/>
        <v>499.5</v>
      </c>
      <c r="CK233" s="2" t="s">
        <v>136</v>
      </c>
      <c r="CL233" s="2" t="s">
        <v>136</v>
      </c>
      <c r="CM233" s="2">
        <f t="shared" si="64"/>
        <v>13799.999999999998</v>
      </c>
      <c r="CN233" s="2" t="s">
        <v>136</v>
      </c>
      <c r="CO233" s="2">
        <f t="shared" si="74"/>
        <v>110</v>
      </c>
      <c r="CP233" s="2">
        <f t="shared" si="75"/>
        <v>151.80000000000001</v>
      </c>
    </row>
    <row r="234" spans="2:94" ht="16">
      <c r="B234" s="2" t="s">
        <v>117</v>
      </c>
      <c r="C234" s="2" t="s">
        <v>118</v>
      </c>
      <c r="D234" s="2">
        <v>1.6</v>
      </c>
      <c r="E234" s="20" t="s">
        <v>318</v>
      </c>
      <c r="F234" s="20" t="s">
        <v>537</v>
      </c>
      <c r="G234" s="20" t="s">
        <v>158</v>
      </c>
      <c r="H234" s="20" t="s">
        <v>990</v>
      </c>
      <c r="I234" s="20" t="s">
        <v>991</v>
      </c>
      <c r="J234" s="20" t="s">
        <v>992</v>
      </c>
      <c r="K234" s="20" t="s">
        <v>318</v>
      </c>
      <c r="L234" s="20" t="s">
        <v>318</v>
      </c>
      <c r="M234" s="20" t="s">
        <v>127</v>
      </c>
      <c r="N234" s="20"/>
      <c r="O234" s="20" t="s">
        <v>128</v>
      </c>
      <c r="P234" s="20" t="s">
        <v>410</v>
      </c>
      <c r="Q234" s="21">
        <v>46023</v>
      </c>
      <c r="R234" s="21">
        <v>46023</v>
      </c>
      <c r="S234" s="21">
        <v>46387</v>
      </c>
      <c r="T234" s="22">
        <v>130</v>
      </c>
      <c r="U234" s="20" t="s">
        <v>318</v>
      </c>
      <c r="V234" s="20" t="s">
        <v>134</v>
      </c>
      <c r="W234" s="20" t="s">
        <v>993</v>
      </c>
      <c r="X234" s="28">
        <v>73000</v>
      </c>
      <c r="Y234" s="28">
        <v>73000</v>
      </c>
      <c r="Z234" s="23">
        <v>0</v>
      </c>
      <c r="AA234" s="23">
        <v>0</v>
      </c>
      <c r="AB234" s="23">
        <v>0</v>
      </c>
      <c r="AC234" s="22">
        <v>21</v>
      </c>
      <c r="AD234" s="22">
        <v>130</v>
      </c>
      <c r="AE234" s="31">
        <v>0.83849999999999991</v>
      </c>
      <c r="AF234" s="20" t="s">
        <v>991</v>
      </c>
      <c r="AG234" s="20" t="s">
        <v>994</v>
      </c>
      <c r="AH234" s="20" t="s">
        <v>128</v>
      </c>
      <c r="AI234" s="20" t="s">
        <v>543</v>
      </c>
      <c r="AJ234" s="20" t="s">
        <v>158</v>
      </c>
      <c r="AK234" s="20" t="s">
        <v>127</v>
      </c>
      <c r="AL234" s="20" t="s">
        <v>410</v>
      </c>
      <c r="AM234" s="20" t="s">
        <v>128</v>
      </c>
      <c r="AN234" s="20" t="s">
        <v>995</v>
      </c>
      <c r="AO234" s="20" t="s">
        <v>992</v>
      </c>
      <c r="AP234" s="20" t="s">
        <v>134</v>
      </c>
      <c r="AQ234" s="25" t="s">
        <v>134</v>
      </c>
      <c r="AR234" s="20" t="s">
        <v>170</v>
      </c>
      <c r="AS234" s="25" t="b">
        <v>0</v>
      </c>
      <c r="AT234" s="25" t="b">
        <v>1</v>
      </c>
      <c r="AU234" s="24">
        <v>0.3</v>
      </c>
      <c r="AV234" s="29">
        <v>21900</v>
      </c>
      <c r="AW234" s="20" t="s">
        <v>196</v>
      </c>
      <c r="AX234" s="20" t="s">
        <v>351</v>
      </c>
      <c r="AY234" s="20" t="s">
        <v>127</v>
      </c>
      <c r="BC234" s="2">
        <v>150</v>
      </c>
      <c r="BD234" s="2">
        <v>140</v>
      </c>
      <c r="BE234" s="2">
        <v>110</v>
      </c>
      <c r="BF234" s="2">
        <v>1699</v>
      </c>
      <c r="BG234" s="45">
        <v>1150</v>
      </c>
      <c r="BH234" s="2">
        <v>1600</v>
      </c>
      <c r="BI234" s="43">
        <v>130</v>
      </c>
      <c r="BJ234" s="2">
        <v>160</v>
      </c>
      <c r="BK234" s="2">
        <v>999</v>
      </c>
      <c r="BL234" s="2">
        <v>990</v>
      </c>
      <c r="BM234" s="2">
        <v>1090</v>
      </c>
      <c r="BN234" s="2">
        <v>15400</v>
      </c>
      <c r="BO234" s="2">
        <v>169000</v>
      </c>
      <c r="BP234" s="2">
        <v>200</v>
      </c>
      <c r="BQ234" s="2">
        <v>230</v>
      </c>
      <c r="CB234" s="2">
        <f t="shared" si="65"/>
        <v>71.430000000000007</v>
      </c>
      <c r="CC234" s="2">
        <f t="shared" si="66"/>
        <v>66.67</v>
      </c>
      <c r="CD234" s="2">
        <f t="shared" si="67"/>
        <v>52.38</v>
      </c>
      <c r="CE234" s="2">
        <f t="shared" si="68"/>
        <v>809.05</v>
      </c>
      <c r="CF234" s="2">
        <f t="shared" si="69"/>
        <v>547.62</v>
      </c>
      <c r="CG234" s="2">
        <f t="shared" si="70"/>
        <v>761.9</v>
      </c>
      <c r="CH234" s="50">
        <f t="shared" si="73"/>
        <v>71.5</v>
      </c>
      <c r="CI234" s="2">
        <f>ROUND(BJ234*0.53,0.5)</f>
        <v>85</v>
      </c>
      <c r="CJ234" s="2">
        <f t="shared" si="61"/>
        <v>499.5</v>
      </c>
      <c r="CK234" s="2" t="s">
        <v>136</v>
      </c>
      <c r="CL234" s="2" t="s">
        <v>136</v>
      </c>
      <c r="CM234" s="2">
        <f t="shared" si="64"/>
        <v>13999.999999999998</v>
      </c>
      <c r="CN234" s="2" t="s">
        <v>136</v>
      </c>
      <c r="CO234" s="2">
        <f t="shared" si="74"/>
        <v>110</v>
      </c>
      <c r="CP234" s="2">
        <f t="shared" si="75"/>
        <v>151.80000000000001</v>
      </c>
    </row>
    <row r="235" spans="2:94" ht="16">
      <c r="B235" s="2" t="s">
        <v>117</v>
      </c>
      <c r="C235" s="2" t="s">
        <v>355</v>
      </c>
      <c r="D235" s="2">
        <v>4.0999999999999996</v>
      </c>
      <c r="E235" s="20" t="s">
        <v>318</v>
      </c>
      <c r="F235" s="20" t="s">
        <v>537</v>
      </c>
      <c r="G235" s="20" t="s">
        <v>158</v>
      </c>
      <c r="H235" s="20" t="s">
        <v>990</v>
      </c>
      <c r="I235" s="20" t="s">
        <v>996</v>
      </c>
      <c r="J235" s="20" t="s">
        <v>997</v>
      </c>
      <c r="K235" s="20" t="s">
        <v>318</v>
      </c>
      <c r="L235" s="20" t="s">
        <v>318</v>
      </c>
      <c r="M235" s="20" t="s">
        <v>357</v>
      </c>
      <c r="N235" s="20" t="s">
        <v>528</v>
      </c>
      <c r="O235" s="20" t="s">
        <v>374</v>
      </c>
      <c r="P235" s="20" t="s">
        <v>410</v>
      </c>
      <c r="Q235" s="51">
        <v>46023</v>
      </c>
      <c r="T235" s="52">
        <v>130</v>
      </c>
      <c r="BC235" s="2">
        <v>150</v>
      </c>
      <c r="BD235" s="2">
        <v>140</v>
      </c>
      <c r="BE235" s="2">
        <v>110</v>
      </c>
      <c r="BF235" s="2">
        <v>1699</v>
      </c>
      <c r="BG235" s="45">
        <v>1150</v>
      </c>
      <c r="BH235" s="2">
        <v>1600</v>
      </c>
      <c r="BI235" s="56">
        <f>T235</f>
        <v>130</v>
      </c>
      <c r="BJ235" s="2">
        <v>160</v>
      </c>
      <c r="BK235" s="2">
        <v>999</v>
      </c>
      <c r="BL235" s="2">
        <v>990</v>
      </c>
      <c r="BM235" s="2">
        <v>1090</v>
      </c>
      <c r="BN235" s="2">
        <v>15400</v>
      </c>
      <c r="BO235" s="2">
        <v>169000</v>
      </c>
      <c r="BP235" s="2">
        <v>200</v>
      </c>
      <c r="BQ235" s="2">
        <v>200</v>
      </c>
      <c r="CB235" s="2">
        <f t="shared" si="65"/>
        <v>71.430000000000007</v>
      </c>
      <c r="CC235" s="2">
        <f t="shared" si="66"/>
        <v>66.67</v>
      </c>
      <c r="CD235" s="2">
        <f t="shared" si="67"/>
        <v>52.38</v>
      </c>
      <c r="CE235" s="2">
        <f t="shared" si="68"/>
        <v>809.05</v>
      </c>
      <c r="CF235" s="2">
        <f t="shared" si="69"/>
        <v>547.62</v>
      </c>
      <c r="CG235" s="2">
        <f t="shared" si="70"/>
        <v>761.9</v>
      </c>
      <c r="CH235" s="57">
        <f t="shared" si="73"/>
        <v>71.5</v>
      </c>
      <c r="CI235" s="2">
        <f>ROUND(BJ235*0.5,0.5)</f>
        <v>80</v>
      </c>
      <c r="CJ235" s="2">
        <f t="shared" si="61"/>
        <v>499.5</v>
      </c>
      <c r="CK235" s="2" t="s">
        <v>136</v>
      </c>
      <c r="CL235" s="2" t="s">
        <v>136</v>
      </c>
      <c r="CM235" s="2">
        <f t="shared" si="64"/>
        <v>13999.999999999998</v>
      </c>
      <c r="CN235" s="2" t="s">
        <v>136</v>
      </c>
      <c r="CO235" s="2">
        <f t="shared" si="74"/>
        <v>110</v>
      </c>
      <c r="CP235" s="2">
        <f t="shared" si="75"/>
        <v>132</v>
      </c>
    </row>
    <row r="236" spans="2:94" ht="16">
      <c r="B236" s="2" t="s">
        <v>117</v>
      </c>
      <c r="C236" s="2" t="s">
        <v>118</v>
      </c>
      <c r="D236" s="2">
        <v>1.6</v>
      </c>
      <c r="E236" s="20" t="s">
        <v>318</v>
      </c>
      <c r="F236" s="20" t="s">
        <v>537</v>
      </c>
      <c r="G236" s="20" t="s">
        <v>121</v>
      </c>
      <c r="H236" s="20" t="s">
        <v>998</v>
      </c>
      <c r="I236" s="20" t="s">
        <v>999</v>
      </c>
      <c r="J236" s="20" t="s">
        <v>1000</v>
      </c>
      <c r="K236" s="20" t="s">
        <v>318</v>
      </c>
      <c r="L236" s="20" t="s">
        <v>318</v>
      </c>
      <c r="M236" s="20" t="s">
        <v>127</v>
      </c>
      <c r="N236" s="20"/>
      <c r="O236" s="20" t="s">
        <v>244</v>
      </c>
      <c r="P236" s="20" t="s">
        <v>410</v>
      </c>
      <c r="Q236" s="21">
        <v>46072</v>
      </c>
      <c r="R236" s="21">
        <v>46072</v>
      </c>
      <c r="S236" s="21">
        <v>46387</v>
      </c>
      <c r="T236" s="22">
        <v>130</v>
      </c>
      <c r="U236" s="20" t="s">
        <v>318</v>
      </c>
      <c r="V236" s="20" t="s">
        <v>134</v>
      </c>
      <c r="W236" s="20" t="s">
        <v>1001</v>
      </c>
      <c r="X236" s="28">
        <v>86000</v>
      </c>
      <c r="Y236" s="23">
        <v>0</v>
      </c>
      <c r="Z236" s="23">
        <v>0</v>
      </c>
      <c r="AA236" s="28">
        <v>86000</v>
      </c>
      <c r="AB236" s="23">
        <v>0</v>
      </c>
      <c r="AC236" s="22">
        <v>22</v>
      </c>
      <c r="AD236" s="22">
        <v>130</v>
      </c>
      <c r="AE236" s="31">
        <v>0.83079999999999998</v>
      </c>
      <c r="AF236" s="20" t="s">
        <v>999</v>
      </c>
      <c r="AG236" s="20" t="s">
        <v>1002</v>
      </c>
      <c r="AH236" s="20" t="s">
        <v>244</v>
      </c>
      <c r="AI236" s="20" t="s">
        <v>543</v>
      </c>
      <c r="AJ236" s="20" t="s">
        <v>121</v>
      </c>
      <c r="AK236" s="20" t="s">
        <v>127</v>
      </c>
      <c r="AL236" s="20" t="s">
        <v>410</v>
      </c>
      <c r="AM236" s="20" t="s">
        <v>133</v>
      </c>
      <c r="AN236" s="20" t="s">
        <v>134</v>
      </c>
      <c r="AO236" s="20" t="s">
        <v>1000</v>
      </c>
      <c r="AP236" s="20" t="s">
        <v>134</v>
      </c>
      <c r="AQ236" s="25" t="s">
        <v>134</v>
      </c>
      <c r="AR236" s="20" t="s">
        <v>117</v>
      </c>
      <c r="AS236" s="25" t="b">
        <v>1</v>
      </c>
      <c r="AT236" s="25" t="b">
        <v>1</v>
      </c>
      <c r="AU236" s="24">
        <v>0.3</v>
      </c>
      <c r="AV236" s="29">
        <v>25800</v>
      </c>
      <c r="AW236" s="20" t="s">
        <v>196</v>
      </c>
      <c r="AX236" s="20" t="s">
        <v>351</v>
      </c>
      <c r="AY236" s="20" t="s">
        <v>127</v>
      </c>
      <c r="BC236" s="2">
        <v>150</v>
      </c>
      <c r="BD236" s="2">
        <v>140</v>
      </c>
      <c r="BE236" s="2">
        <v>110</v>
      </c>
      <c r="BF236" s="2">
        <v>1699</v>
      </c>
      <c r="BG236" s="45">
        <v>1150</v>
      </c>
      <c r="BH236" s="2">
        <v>1600</v>
      </c>
      <c r="BI236" s="43">
        <v>130</v>
      </c>
      <c r="BJ236" s="2">
        <v>160</v>
      </c>
      <c r="BK236" s="2">
        <v>999</v>
      </c>
      <c r="BL236" s="2">
        <v>990</v>
      </c>
      <c r="BM236" s="2">
        <v>1090</v>
      </c>
      <c r="BN236" s="2">
        <v>15400</v>
      </c>
      <c r="BO236" s="2">
        <v>169000</v>
      </c>
      <c r="BP236" s="2">
        <v>180</v>
      </c>
      <c r="BQ236" s="2">
        <v>230</v>
      </c>
      <c r="CB236" s="2">
        <f t="shared" si="65"/>
        <v>71.430000000000007</v>
      </c>
      <c r="CC236" s="2">
        <f t="shared" si="66"/>
        <v>66.67</v>
      </c>
      <c r="CD236" s="2">
        <f t="shared" si="67"/>
        <v>52.38</v>
      </c>
      <c r="CE236" s="2">
        <f t="shared" si="68"/>
        <v>809.05</v>
      </c>
      <c r="CF236" s="2">
        <f t="shared" si="69"/>
        <v>547.62</v>
      </c>
      <c r="CG236" s="2">
        <f t="shared" si="70"/>
        <v>761.9</v>
      </c>
      <c r="CH236" s="50">
        <f t="shared" si="73"/>
        <v>71.5</v>
      </c>
      <c r="CI236" s="2">
        <f>ROUND(BJ236*0.53,0.5)</f>
        <v>85</v>
      </c>
      <c r="CJ236" s="2">
        <f t="shared" si="61"/>
        <v>499.5</v>
      </c>
      <c r="CK236" s="2" t="s">
        <v>136</v>
      </c>
      <c r="CL236" s="2" t="s">
        <v>136</v>
      </c>
      <c r="CM236" s="2">
        <f t="shared" si="64"/>
        <v>13999.999999999998</v>
      </c>
      <c r="CN236" s="2" t="s">
        <v>136</v>
      </c>
      <c r="CO236" s="2">
        <f t="shared" si="74"/>
        <v>99</v>
      </c>
      <c r="CP236" s="2">
        <f t="shared" si="75"/>
        <v>151.80000000000001</v>
      </c>
    </row>
    <row r="237" spans="2:94" ht="16">
      <c r="B237" s="2" t="s">
        <v>117</v>
      </c>
      <c r="C237" s="2" t="s">
        <v>355</v>
      </c>
      <c r="D237" s="2">
        <v>4.0999999999999996</v>
      </c>
      <c r="E237" s="20" t="s">
        <v>318</v>
      </c>
      <c r="F237" s="20" t="s">
        <v>537</v>
      </c>
      <c r="G237" s="20" t="s">
        <v>121</v>
      </c>
      <c r="H237" s="20" t="s">
        <v>998</v>
      </c>
      <c r="I237" s="20" t="s">
        <v>1003</v>
      </c>
      <c r="J237" s="20" t="s">
        <v>1004</v>
      </c>
      <c r="K237" s="20" t="s">
        <v>318</v>
      </c>
      <c r="L237" s="20" t="s">
        <v>318</v>
      </c>
      <c r="M237" s="20" t="s">
        <v>357</v>
      </c>
      <c r="N237" s="20" t="s">
        <v>528</v>
      </c>
      <c r="O237" s="20" t="s">
        <v>374</v>
      </c>
      <c r="P237" s="20" t="s">
        <v>410</v>
      </c>
      <c r="Q237" s="51">
        <v>46086</v>
      </c>
      <c r="T237" s="52">
        <v>130</v>
      </c>
      <c r="BC237" s="2">
        <v>150</v>
      </c>
      <c r="BD237" s="2">
        <v>140</v>
      </c>
      <c r="BE237" s="2">
        <v>110</v>
      </c>
      <c r="BF237" s="2">
        <v>1699</v>
      </c>
      <c r="BG237" s="45">
        <v>1150</v>
      </c>
      <c r="BH237" s="2">
        <v>1600</v>
      </c>
      <c r="BI237" s="56">
        <f>T237</f>
        <v>130</v>
      </c>
      <c r="BJ237" s="2">
        <v>160</v>
      </c>
      <c r="BK237" s="2">
        <v>999</v>
      </c>
      <c r="BL237" s="2">
        <v>990</v>
      </c>
      <c r="BM237" s="2">
        <v>1090</v>
      </c>
      <c r="BN237" s="2">
        <v>15400</v>
      </c>
      <c r="BO237" s="2">
        <v>169000</v>
      </c>
      <c r="BP237" s="2">
        <v>200</v>
      </c>
      <c r="BQ237" s="2">
        <v>230</v>
      </c>
      <c r="CB237" s="2">
        <f t="shared" si="65"/>
        <v>71.430000000000007</v>
      </c>
      <c r="CC237" s="2">
        <f t="shared" si="66"/>
        <v>66.67</v>
      </c>
      <c r="CD237" s="2">
        <f t="shared" si="67"/>
        <v>52.38</v>
      </c>
      <c r="CE237" s="2">
        <f t="shared" si="68"/>
        <v>809.05</v>
      </c>
      <c r="CF237" s="2">
        <f t="shared" si="69"/>
        <v>547.62</v>
      </c>
      <c r="CG237" s="2">
        <f t="shared" si="70"/>
        <v>761.9</v>
      </c>
      <c r="CH237" s="57">
        <f t="shared" si="73"/>
        <v>71.5</v>
      </c>
      <c r="CI237" s="2">
        <f>ROUND(BJ237*0.5,0.5)</f>
        <v>80</v>
      </c>
      <c r="CJ237" s="2">
        <f t="shared" si="61"/>
        <v>499.5</v>
      </c>
      <c r="CK237" s="2" t="s">
        <v>136</v>
      </c>
      <c r="CL237" s="2" t="s">
        <v>136</v>
      </c>
      <c r="CM237" s="2">
        <f t="shared" si="64"/>
        <v>13999.999999999998</v>
      </c>
      <c r="CN237" s="2" t="s">
        <v>136</v>
      </c>
      <c r="CO237" s="2">
        <f t="shared" si="74"/>
        <v>110</v>
      </c>
      <c r="CP237" s="2">
        <f t="shared" si="75"/>
        <v>151.80000000000001</v>
      </c>
    </row>
    <row r="238" spans="2:94" ht="16">
      <c r="B238" s="2" t="s">
        <v>117</v>
      </c>
      <c r="C238" s="2" t="s">
        <v>118</v>
      </c>
      <c r="D238" s="2">
        <v>1.1000000000000001</v>
      </c>
      <c r="E238" s="20" t="s">
        <v>318</v>
      </c>
      <c r="F238" s="20" t="s">
        <v>329</v>
      </c>
      <c r="G238" s="20" t="s">
        <v>121</v>
      </c>
      <c r="H238" s="20" t="s">
        <v>975</v>
      </c>
      <c r="I238" s="20" t="s">
        <v>1005</v>
      </c>
      <c r="J238" s="20" t="s">
        <v>1006</v>
      </c>
      <c r="K238" s="20" t="s">
        <v>318</v>
      </c>
      <c r="L238" s="20" t="s">
        <v>318</v>
      </c>
      <c r="M238" s="20" t="s">
        <v>127</v>
      </c>
      <c r="N238" s="20"/>
      <c r="O238" s="20" t="s">
        <v>128</v>
      </c>
      <c r="P238" s="20" t="s">
        <v>129</v>
      </c>
      <c r="Q238" s="21">
        <v>46023</v>
      </c>
      <c r="R238" s="21">
        <v>46023</v>
      </c>
      <c r="S238" s="21">
        <v>46203</v>
      </c>
      <c r="T238" s="22">
        <v>180</v>
      </c>
      <c r="U238" s="20" t="s">
        <v>318</v>
      </c>
      <c r="V238" s="20" t="s">
        <v>134</v>
      </c>
      <c r="W238" s="20" t="s">
        <v>978</v>
      </c>
      <c r="X238" s="28">
        <v>416500</v>
      </c>
      <c r="Y238" s="23">
        <v>0</v>
      </c>
      <c r="Z238" s="23">
        <v>0</v>
      </c>
      <c r="AA238" s="28">
        <v>416500</v>
      </c>
      <c r="AB238" s="23">
        <v>0</v>
      </c>
      <c r="AC238" s="22">
        <v>27.5</v>
      </c>
      <c r="AD238" s="22">
        <v>180</v>
      </c>
      <c r="AE238" s="31">
        <v>0.84719999999999995</v>
      </c>
      <c r="AF238" s="20" t="s">
        <v>1005</v>
      </c>
      <c r="AG238" s="20" t="s">
        <v>1007</v>
      </c>
      <c r="AH238" s="20" t="s">
        <v>128</v>
      </c>
      <c r="AI238" s="20" t="s">
        <v>525</v>
      </c>
      <c r="AJ238" s="20" t="s">
        <v>121</v>
      </c>
      <c r="AK238" s="20" t="s">
        <v>127</v>
      </c>
      <c r="AL238" s="20" t="s">
        <v>129</v>
      </c>
      <c r="AM238" s="20" t="s">
        <v>128</v>
      </c>
      <c r="AN238" s="20" t="s">
        <v>134</v>
      </c>
      <c r="AO238" s="20" t="s">
        <v>1006</v>
      </c>
      <c r="AP238" s="20" t="s">
        <v>134</v>
      </c>
      <c r="AQ238" s="25" t="s">
        <v>134</v>
      </c>
      <c r="AR238" s="20" t="s">
        <v>170</v>
      </c>
      <c r="AS238" s="25" t="b">
        <v>0</v>
      </c>
      <c r="AT238" s="25" t="b">
        <v>1</v>
      </c>
      <c r="AU238" s="24">
        <v>0.05</v>
      </c>
      <c r="AV238" s="29">
        <v>20825</v>
      </c>
      <c r="AW238" s="20" t="s">
        <v>150</v>
      </c>
      <c r="AX238" s="20" t="s">
        <v>685</v>
      </c>
      <c r="AY238" s="20" t="s">
        <v>341</v>
      </c>
      <c r="BC238" s="55">
        <v>240</v>
      </c>
      <c r="BD238" s="55">
        <v>190</v>
      </c>
      <c r="BE238" s="55">
        <v>170</v>
      </c>
      <c r="BF238" s="55">
        <v>2199</v>
      </c>
      <c r="BG238" s="55">
        <v>1600</v>
      </c>
      <c r="BH238" s="55">
        <v>2200</v>
      </c>
      <c r="BI238" s="43">
        <v>180</v>
      </c>
      <c r="BJ238" s="2">
        <v>220</v>
      </c>
      <c r="BK238" s="2">
        <v>1399</v>
      </c>
      <c r="BL238" s="2">
        <v>1390</v>
      </c>
      <c r="BM238" s="2">
        <v>1490</v>
      </c>
      <c r="BN238" s="2">
        <v>23100</v>
      </c>
      <c r="BO238" s="2">
        <v>219000</v>
      </c>
      <c r="BP238" s="2">
        <v>280</v>
      </c>
      <c r="BQ238" s="2">
        <v>320</v>
      </c>
      <c r="CB238" s="2">
        <f t="shared" si="65"/>
        <v>114.29</v>
      </c>
      <c r="CC238" s="2">
        <f t="shared" si="66"/>
        <v>90.48</v>
      </c>
      <c r="CD238" s="2">
        <f t="shared" si="67"/>
        <v>80.95</v>
      </c>
      <c r="CE238" s="2">
        <f t="shared" si="68"/>
        <v>1047.1400000000001</v>
      </c>
      <c r="CF238" s="2">
        <f t="shared" si="69"/>
        <v>761.9</v>
      </c>
      <c r="CG238" s="2">
        <f t="shared" si="70"/>
        <v>1047.6199999999999</v>
      </c>
      <c r="CH238" s="50">
        <f t="shared" si="73"/>
        <v>99</v>
      </c>
      <c r="CI238" s="2">
        <f t="shared" ref="CI238:CI246" si="76">ROUND(BJ238*0.53,0.5)</f>
        <v>117</v>
      </c>
      <c r="CJ238" s="2">
        <f t="shared" si="61"/>
        <v>699.5</v>
      </c>
      <c r="CK238" s="2" t="s">
        <v>136</v>
      </c>
      <c r="CL238" s="2" t="s">
        <v>136</v>
      </c>
      <c r="CM238" s="2">
        <f t="shared" si="64"/>
        <v>21000</v>
      </c>
      <c r="CN238" s="2" t="s">
        <v>136</v>
      </c>
      <c r="CO238" s="2">
        <f t="shared" si="74"/>
        <v>154</v>
      </c>
      <c r="CP238" s="2">
        <f t="shared" si="75"/>
        <v>211.2</v>
      </c>
    </row>
    <row r="239" spans="2:94" ht="16">
      <c r="B239" s="2" t="s">
        <v>117</v>
      </c>
      <c r="C239" s="2" t="s">
        <v>355</v>
      </c>
      <c r="D239" s="2">
        <v>4.0999999999999996</v>
      </c>
      <c r="E239" s="36" t="s">
        <v>318</v>
      </c>
      <c r="F239" s="36" t="s">
        <v>319</v>
      </c>
      <c r="G239" s="36" t="s">
        <v>121</v>
      </c>
      <c r="H239" s="36" t="s">
        <v>975</v>
      </c>
      <c r="I239" s="36" t="s">
        <v>1008</v>
      </c>
      <c r="J239" s="36" t="s">
        <v>1009</v>
      </c>
      <c r="K239" s="20" t="s">
        <v>318</v>
      </c>
      <c r="L239" s="20" t="s">
        <v>318</v>
      </c>
      <c r="M239" s="36" t="s">
        <v>357</v>
      </c>
      <c r="N239" s="36" t="s">
        <v>358</v>
      </c>
      <c r="O239" s="36" t="s">
        <v>133</v>
      </c>
      <c r="Q239" s="51">
        <v>46023</v>
      </c>
      <c r="T239" s="37">
        <v>180</v>
      </c>
      <c r="BC239" s="55">
        <v>240</v>
      </c>
      <c r="BD239" s="55">
        <v>190</v>
      </c>
      <c r="BE239" s="55">
        <v>170</v>
      </c>
      <c r="BF239" s="55">
        <v>2199</v>
      </c>
      <c r="BG239" s="55">
        <v>1600</v>
      </c>
      <c r="BH239" s="55">
        <v>2200</v>
      </c>
      <c r="BI239" s="43">
        <v>180</v>
      </c>
      <c r="BJ239" s="2">
        <v>220</v>
      </c>
      <c r="BK239" s="2">
        <v>1399</v>
      </c>
      <c r="BL239" s="2">
        <v>1390</v>
      </c>
      <c r="BM239" s="2">
        <v>1490</v>
      </c>
      <c r="BN239" s="2">
        <v>23100</v>
      </c>
      <c r="BO239" s="2">
        <v>219000</v>
      </c>
      <c r="BP239" s="2">
        <v>280</v>
      </c>
      <c r="BQ239" s="2">
        <v>320</v>
      </c>
      <c r="CB239" s="2">
        <f t="shared" si="65"/>
        <v>114.29</v>
      </c>
      <c r="CC239" s="2">
        <f t="shared" si="66"/>
        <v>90.48</v>
      </c>
      <c r="CD239" s="2">
        <f t="shared" si="67"/>
        <v>80.95</v>
      </c>
      <c r="CE239" s="2">
        <f t="shared" si="68"/>
        <v>1047.1400000000001</v>
      </c>
      <c r="CF239" s="2">
        <f t="shared" si="69"/>
        <v>761.9</v>
      </c>
      <c r="CG239" s="2">
        <f t="shared" si="70"/>
        <v>1047.6199999999999</v>
      </c>
      <c r="CH239" s="50">
        <f t="shared" si="73"/>
        <v>99</v>
      </c>
      <c r="CI239" s="2">
        <f t="shared" si="76"/>
        <v>117</v>
      </c>
      <c r="CJ239" s="2">
        <f t="shared" si="61"/>
        <v>699.5</v>
      </c>
      <c r="CK239" s="2" t="s">
        <v>136</v>
      </c>
      <c r="CL239" s="2" t="s">
        <v>136</v>
      </c>
      <c r="CM239" s="2">
        <f t="shared" si="64"/>
        <v>21000</v>
      </c>
      <c r="CN239" s="2" t="s">
        <v>136</v>
      </c>
      <c r="CO239" s="2">
        <f t="shared" si="74"/>
        <v>154</v>
      </c>
      <c r="CP239" s="2">
        <f t="shared" si="75"/>
        <v>211.2</v>
      </c>
    </row>
    <row r="240" spans="2:94" ht="16">
      <c r="B240" s="2" t="s">
        <v>117</v>
      </c>
      <c r="C240" s="2" t="s">
        <v>355</v>
      </c>
      <c r="D240" s="2">
        <v>4.0999999999999996</v>
      </c>
      <c r="E240" s="36" t="s">
        <v>318</v>
      </c>
      <c r="F240" s="36" t="s">
        <v>329</v>
      </c>
      <c r="G240" s="36" t="s">
        <v>121</v>
      </c>
      <c r="H240" s="36" t="s">
        <v>975</v>
      </c>
      <c r="I240" s="36" t="s">
        <v>1010</v>
      </c>
      <c r="J240" s="36" t="s">
        <v>1010</v>
      </c>
      <c r="K240" s="20" t="s">
        <v>318</v>
      </c>
      <c r="L240" s="20" t="s">
        <v>318</v>
      </c>
      <c r="M240" s="36" t="s">
        <v>357</v>
      </c>
      <c r="N240" s="36" t="s">
        <v>1011</v>
      </c>
      <c r="O240" s="36" t="s">
        <v>133</v>
      </c>
      <c r="Q240" s="51">
        <v>46023</v>
      </c>
      <c r="T240" s="37">
        <v>180</v>
      </c>
      <c r="BC240" s="55">
        <v>240</v>
      </c>
      <c r="BD240" s="55">
        <v>190</v>
      </c>
      <c r="BE240" s="55">
        <v>170</v>
      </c>
      <c r="BF240" s="55">
        <v>2199</v>
      </c>
      <c r="BG240" s="55">
        <v>1600</v>
      </c>
      <c r="BH240" s="55">
        <v>2200</v>
      </c>
      <c r="BI240" s="43">
        <v>180</v>
      </c>
      <c r="BJ240" s="2">
        <v>220</v>
      </c>
      <c r="BK240" s="2">
        <v>1399</v>
      </c>
      <c r="BL240" s="2">
        <v>1390</v>
      </c>
      <c r="BM240" s="2">
        <v>1490</v>
      </c>
      <c r="BN240" s="2">
        <v>23100</v>
      </c>
      <c r="BO240" s="2">
        <v>219000</v>
      </c>
      <c r="BP240" s="2">
        <v>280</v>
      </c>
      <c r="BQ240" s="2">
        <v>320</v>
      </c>
      <c r="CB240" s="2">
        <f t="shared" si="65"/>
        <v>114.29</v>
      </c>
      <c r="CC240" s="2">
        <f t="shared" si="66"/>
        <v>90.48</v>
      </c>
      <c r="CD240" s="2">
        <f t="shared" si="67"/>
        <v>80.95</v>
      </c>
      <c r="CE240" s="2">
        <f t="shared" si="68"/>
        <v>1047.1400000000001</v>
      </c>
      <c r="CF240" s="2">
        <f t="shared" si="69"/>
        <v>761.9</v>
      </c>
      <c r="CG240" s="2">
        <f t="shared" si="70"/>
        <v>1047.6199999999999</v>
      </c>
      <c r="CH240" s="50">
        <f t="shared" si="73"/>
        <v>99</v>
      </c>
      <c r="CI240" s="2">
        <f t="shared" si="76"/>
        <v>117</v>
      </c>
      <c r="CJ240" s="2">
        <f t="shared" si="61"/>
        <v>699.5</v>
      </c>
      <c r="CK240" s="2" t="s">
        <v>136</v>
      </c>
      <c r="CL240" s="2" t="s">
        <v>136</v>
      </c>
      <c r="CM240" s="2">
        <f t="shared" si="64"/>
        <v>21000</v>
      </c>
      <c r="CN240" s="2" t="s">
        <v>136</v>
      </c>
      <c r="CO240" s="2">
        <f t="shared" si="74"/>
        <v>154</v>
      </c>
      <c r="CP240" s="2">
        <f t="shared" si="75"/>
        <v>211.2</v>
      </c>
    </row>
    <row r="241" spans="2:94" ht="16">
      <c r="B241" s="2" t="s">
        <v>117</v>
      </c>
      <c r="C241" s="2" t="s">
        <v>118</v>
      </c>
      <c r="D241" s="2">
        <v>1.1000000000000001</v>
      </c>
      <c r="E241" s="20" t="s">
        <v>318</v>
      </c>
      <c r="F241" s="20" t="s">
        <v>319</v>
      </c>
      <c r="G241" s="20" t="s">
        <v>121</v>
      </c>
      <c r="H241" s="20" t="s">
        <v>1012</v>
      </c>
      <c r="I241" s="20" t="s">
        <v>1013</v>
      </c>
      <c r="J241" s="20" t="s">
        <v>1014</v>
      </c>
      <c r="K241" s="20" t="s">
        <v>318</v>
      </c>
      <c r="L241" s="20" t="s">
        <v>318</v>
      </c>
      <c r="M241" s="20" t="s">
        <v>127</v>
      </c>
      <c r="N241" s="20"/>
      <c r="O241" s="20" t="s">
        <v>128</v>
      </c>
      <c r="P241" s="20" t="s">
        <v>211</v>
      </c>
      <c r="Q241" s="21">
        <v>46023</v>
      </c>
      <c r="R241" s="21">
        <v>46023</v>
      </c>
      <c r="S241" s="21">
        <v>46568</v>
      </c>
      <c r="T241" s="22">
        <v>180</v>
      </c>
      <c r="U241" s="20" t="s">
        <v>318</v>
      </c>
      <c r="V241" s="20" t="s">
        <v>134</v>
      </c>
      <c r="W241" s="20" t="s">
        <v>1012</v>
      </c>
      <c r="X241" s="28">
        <v>41000</v>
      </c>
      <c r="Y241" s="23">
        <v>0</v>
      </c>
      <c r="Z241" s="23">
        <v>0</v>
      </c>
      <c r="AA241" s="28">
        <v>41000</v>
      </c>
      <c r="AB241" s="23">
        <v>0</v>
      </c>
      <c r="AC241" s="22">
        <v>27.5</v>
      </c>
      <c r="AD241" s="22">
        <v>180</v>
      </c>
      <c r="AE241" s="31">
        <v>0.84719999999999995</v>
      </c>
      <c r="AF241" s="20" t="s">
        <v>1013</v>
      </c>
      <c r="AG241" s="20" t="s">
        <v>1015</v>
      </c>
      <c r="AH241" s="20" t="s">
        <v>128</v>
      </c>
      <c r="AI241" s="20" t="s">
        <v>327</v>
      </c>
      <c r="AJ241" s="20" t="s">
        <v>121</v>
      </c>
      <c r="AK241" s="20" t="s">
        <v>127</v>
      </c>
      <c r="AL241" s="20" t="s">
        <v>211</v>
      </c>
      <c r="AM241" s="20" t="s">
        <v>128</v>
      </c>
      <c r="AN241" s="20" t="s">
        <v>134</v>
      </c>
      <c r="AO241" s="20" t="s">
        <v>1014</v>
      </c>
      <c r="AP241" s="20" t="s">
        <v>134</v>
      </c>
      <c r="AQ241" s="25" t="s">
        <v>134</v>
      </c>
      <c r="AR241" s="20" t="s">
        <v>170</v>
      </c>
      <c r="AS241" s="25" t="b">
        <v>0</v>
      </c>
      <c r="AT241" s="25" t="b">
        <v>1</v>
      </c>
      <c r="AU241" s="24">
        <v>0.35</v>
      </c>
      <c r="AV241" s="29">
        <v>14350</v>
      </c>
      <c r="AW241" s="20" t="s">
        <v>135</v>
      </c>
      <c r="AX241" s="20" t="s">
        <v>685</v>
      </c>
      <c r="AY241" s="20" t="s">
        <v>127</v>
      </c>
      <c r="BC241" s="2">
        <v>240</v>
      </c>
      <c r="BD241" s="2">
        <v>190</v>
      </c>
      <c r="BE241" s="2">
        <v>170</v>
      </c>
      <c r="BF241" s="55">
        <v>2199</v>
      </c>
      <c r="BG241" s="2">
        <v>1600</v>
      </c>
      <c r="BH241" s="2">
        <v>2200</v>
      </c>
      <c r="BI241" s="43">
        <v>180</v>
      </c>
      <c r="BJ241" s="2">
        <v>220</v>
      </c>
      <c r="BK241" s="2">
        <v>1399</v>
      </c>
      <c r="BL241" s="2">
        <v>1390</v>
      </c>
      <c r="BM241" s="2">
        <v>1490</v>
      </c>
      <c r="BN241" s="2">
        <v>23100</v>
      </c>
      <c r="BO241" s="2">
        <v>219000</v>
      </c>
      <c r="BP241" s="2">
        <v>280</v>
      </c>
      <c r="BQ241" s="2">
        <v>320</v>
      </c>
      <c r="CB241" s="2">
        <f t="shared" si="65"/>
        <v>114.29</v>
      </c>
      <c r="CC241" s="2">
        <f t="shared" si="66"/>
        <v>90.48</v>
      </c>
      <c r="CD241" s="2">
        <f t="shared" si="67"/>
        <v>80.95</v>
      </c>
      <c r="CE241" s="2">
        <f t="shared" si="68"/>
        <v>1047.1400000000001</v>
      </c>
      <c r="CF241" s="2">
        <f t="shared" si="69"/>
        <v>761.9</v>
      </c>
      <c r="CG241" s="2">
        <f t="shared" si="70"/>
        <v>1047.6199999999999</v>
      </c>
      <c r="CH241" s="50">
        <f t="shared" si="73"/>
        <v>99</v>
      </c>
      <c r="CI241" s="2">
        <f t="shared" si="76"/>
        <v>117</v>
      </c>
      <c r="CJ241" s="2">
        <f t="shared" si="61"/>
        <v>699.5</v>
      </c>
      <c r="CK241" s="2" t="s">
        <v>136</v>
      </c>
      <c r="CL241" s="2" t="s">
        <v>136</v>
      </c>
      <c r="CM241" s="2">
        <f t="shared" si="64"/>
        <v>21000</v>
      </c>
      <c r="CN241" s="2" t="s">
        <v>136</v>
      </c>
      <c r="CO241" s="2">
        <f t="shared" si="74"/>
        <v>154</v>
      </c>
      <c r="CP241" s="2">
        <f t="shared" si="75"/>
        <v>211.2</v>
      </c>
    </row>
    <row r="242" spans="2:94" ht="16">
      <c r="B242" s="2" t="s">
        <v>117</v>
      </c>
      <c r="C242" s="2" t="s">
        <v>118</v>
      </c>
      <c r="D242" s="2">
        <v>1.1000000000000001</v>
      </c>
      <c r="E242" s="20" t="s">
        <v>318</v>
      </c>
      <c r="F242" s="20" t="s">
        <v>329</v>
      </c>
      <c r="G242" s="20" t="s">
        <v>121</v>
      </c>
      <c r="H242" s="20" t="s">
        <v>1012</v>
      </c>
      <c r="I242" s="20" t="s">
        <v>1016</v>
      </c>
      <c r="J242" s="20" t="s">
        <v>1017</v>
      </c>
      <c r="K242" s="20" t="s">
        <v>318</v>
      </c>
      <c r="L242" s="20" t="s">
        <v>318</v>
      </c>
      <c r="M242" s="20" t="s">
        <v>127</v>
      </c>
      <c r="N242" s="20"/>
      <c r="O242" s="20" t="s">
        <v>128</v>
      </c>
      <c r="P242" s="20" t="s">
        <v>211</v>
      </c>
      <c r="Q242" s="21">
        <v>46023</v>
      </c>
      <c r="R242" s="21">
        <v>46023</v>
      </c>
      <c r="S242" s="21">
        <v>46568</v>
      </c>
      <c r="T242" s="22">
        <v>180</v>
      </c>
      <c r="U242" s="20" t="s">
        <v>318</v>
      </c>
      <c r="V242" s="20" t="s">
        <v>134</v>
      </c>
      <c r="W242" s="20" t="s">
        <v>1012</v>
      </c>
      <c r="X242" s="28">
        <v>41000</v>
      </c>
      <c r="Y242" s="23">
        <v>0</v>
      </c>
      <c r="Z242" s="23">
        <v>0</v>
      </c>
      <c r="AA242" s="28">
        <v>41000</v>
      </c>
      <c r="AB242" s="23">
        <v>0</v>
      </c>
      <c r="AC242" s="22">
        <v>27.5</v>
      </c>
      <c r="AD242" s="22">
        <v>180</v>
      </c>
      <c r="AE242" s="31">
        <v>0.84719999999999995</v>
      </c>
      <c r="AF242" s="20" t="s">
        <v>1016</v>
      </c>
      <c r="AG242" s="20" t="s">
        <v>1018</v>
      </c>
      <c r="AH242" s="20" t="s">
        <v>128</v>
      </c>
      <c r="AI242" s="20" t="s">
        <v>333</v>
      </c>
      <c r="AJ242" s="20" t="s">
        <v>121</v>
      </c>
      <c r="AK242" s="20" t="s">
        <v>127</v>
      </c>
      <c r="AL242" s="20" t="s">
        <v>211</v>
      </c>
      <c r="AM242" s="20" t="s">
        <v>128</v>
      </c>
      <c r="AN242" s="20" t="s">
        <v>134</v>
      </c>
      <c r="AO242" s="20" t="s">
        <v>1017</v>
      </c>
      <c r="AP242" s="20" t="s">
        <v>134</v>
      </c>
      <c r="AQ242" s="25" t="s">
        <v>134</v>
      </c>
      <c r="AR242" s="20" t="s">
        <v>170</v>
      </c>
      <c r="AS242" s="25" t="b">
        <v>0</v>
      </c>
      <c r="AT242" s="25" t="b">
        <v>1</v>
      </c>
      <c r="AU242" s="24">
        <v>0.35</v>
      </c>
      <c r="AV242" s="29">
        <v>14350</v>
      </c>
      <c r="AW242" s="20" t="s">
        <v>135</v>
      </c>
      <c r="AX242" s="20" t="s">
        <v>685</v>
      </c>
      <c r="AY242" s="20" t="s">
        <v>127</v>
      </c>
      <c r="BC242" s="2">
        <v>240</v>
      </c>
      <c r="BD242" s="2">
        <v>190</v>
      </c>
      <c r="BE242" s="2">
        <v>170</v>
      </c>
      <c r="BF242" s="2">
        <v>2199</v>
      </c>
      <c r="BG242" s="2">
        <v>1600</v>
      </c>
      <c r="BH242" s="2">
        <v>2200</v>
      </c>
      <c r="BI242" s="43">
        <v>180</v>
      </c>
      <c r="BJ242" s="2">
        <v>220</v>
      </c>
      <c r="BK242" s="2">
        <v>1399</v>
      </c>
      <c r="BL242" s="2">
        <v>1390</v>
      </c>
      <c r="BM242" s="2">
        <v>1490</v>
      </c>
      <c r="BN242" s="2">
        <v>23100</v>
      </c>
      <c r="BO242" s="2">
        <v>219000</v>
      </c>
      <c r="BP242" s="2">
        <v>280</v>
      </c>
      <c r="BQ242" s="2">
        <v>320</v>
      </c>
      <c r="CB242" s="2">
        <f t="shared" si="65"/>
        <v>114.29</v>
      </c>
      <c r="CC242" s="2">
        <f t="shared" si="66"/>
        <v>90.48</v>
      </c>
      <c r="CD242" s="2">
        <f t="shared" si="67"/>
        <v>80.95</v>
      </c>
      <c r="CE242" s="2">
        <f t="shared" si="68"/>
        <v>1047.1400000000001</v>
      </c>
      <c r="CF242" s="2">
        <f t="shared" si="69"/>
        <v>761.9</v>
      </c>
      <c r="CG242" s="2">
        <f t="shared" si="70"/>
        <v>1047.6199999999999</v>
      </c>
      <c r="CH242" s="50">
        <f t="shared" si="73"/>
        <v>99</v>
      </c>
      <c r="CI242" s="2">
        <f t="shared" si="76"/>
        <v>117</v>
      </c>
      <c r="CJ242" s="2">
        <f t="shared" si="61"/>
        <v>699.5</v>
      </c>
      <c r="CK242" s="2" t="s">
        <v>136</v>
      </c>
      <c r="CL242" s="2" t="s">
        <v>136</v>
      </c>
      <c r="CM242" s="2">
        <f t="shared" si="64"/>
        <v>21000</v>
      </c>
      <c r="CN242" s="2" t="s">
        <v>136</v>
      </c>
      <c r="CO242" s="2">
        <f t="shared" si="74"/>
        <v>154</v>
      </c>
      <c r="CP242" s="2">
        <f t="shared" si="75"/>
        <v>211.2</v>
      </c>
    </row>
    <row r="243" spans="2:94" ht="16">
      <c r="B243" s="2" t="s">
        <v>117</v>
      </c>
      <c r="C243" s="2" t="s">
        <v>118</v>
      </c>
      <c r="D243" s="2">
        <v>1.1000000000000001</v>
      </c>
      <c r="E243" s="20" t="s">
        <v>318</v>
      </c>
      <c r="F243" s="20" t="s">
        <v>319</v>
      </c>
      <c r="G243" s="20" t="s">
        <v>121</v>
      </c>
      <c r="H243" s="47" t="s">
        <v>1019</v>
      </c>
      <c r="I243" s="20" t="s">
        <v>1020</v>
      </c>
      <c r="J243" s="20" t="s">
        <v>1021</v>
      </c>
      <c r="K243" s="20" t="s">
        <v>318</v>
      </c>
      <c r="L243" s="20" t="s">
        <v>318</v>
      </c>
      <c r="M243" s="20" t="s">
        <v>127</v>
      </c>
      <c r="N243" s="20"/>
      <c r="O243" s="20" t="s">
        <v>128</v>
      </c>
      <c r="P243" s="20" t="s">
        <v>186</v>
      </c>
      <c r="Q243" s="21">
        <v>46030</v>
      </c>
      <c r="R243" s="21">
        <v>46030</v>
      </c>
      <c r="S243" s="21">
        <v>46203</v>
      </c>
      <c r="T243" s="22">
        <v>160</v>
      </c>
      <c r="U243" s="20" t="s">
        <v>318</v>
      </c>
      <c r="V243" s="20" t="s">
        <v>134</v>
      </c>
      <c r="W243" s="20" t="s">
        <v>1019</v>
      </c>
      <c r="X243" s="28">
        <v>86500</v>
      </c>
      <c r="Y243" s="23">
        <v>0</v>
      </c>
      <c r="Z243" s="23">
        <v>0</v>
      </c>
      <c r="AA243" s="28">
        <v>86500</v>
      </c>
      <c r="AB243" s="23">
        <v>0</v>
      </c>
      <c r="AC243" s="22">
        <v>25</v>
      </c>
      <c r="AD243" s="22">
        <v>160</v>
      </c>
      <c r="AE243" s="31">
        <v>0.84379999999999999</v>
      </c>
      <c r="AF243" s="20" t="s">
        <v>1020</v>
      </c>
      <c r="AG243" s="20" t="s">
        <v>1022</v>
      </c>
      <c r="AH243" s="20" t="s">
        <v>128</v>
      </c>
      <c r="AI243" s="20" t="s">
        <v>327</v>
      </c>
      <c r="AJ243" s="20" t="s">
        <v>121</v>
      </c>
      <c r="AK243" s="20" t="s">
        <v>127</v>
      </c>
      <c r="AL243" s="20" t="s">
        <v>186</v>
      </c>
      <c r="AM243" s="20" t="s">
        <v>128</v>
      </c>
      <c r="AN243" s="20" t="s">
        <v>134</v>
      </c>
      <c r="AO243" s="20" t="s">
        <v>1021</v>
      </c>
      <c r="AP243" s="20" t="s">
        <v>134</v>
      </c>
      <c r="AQ243" s="25" t="s">
        <v>134</v>
      </c>
      <c r="AR243" s="20" t="s">
        <v>170</v>
      </c>
      <c r="AS243" s="25" t="b">
        <v>0</v>
      </c>
      <c r="AT243" s="25" t="b">
        <v>1</v>
      </c>
      <c r="AU243" s="24">
        <v>0.2</v>
      </c>
      <c r="AV243" s="29">
        <v>17300</v>
      </c>
      <c r="AW243" s="20" t="s">
        <v>150</v>
      </c>
      <c r="AX243" s="20" t="s">
        <v>966</v>
      </c>
      <c r="AY243" s="20" t="s">
        <v>127</v>
      </c>
      <c r="BC243" s="2">
        <v>220</v>
      </c>
      <c r="BD243" s="2">
        <v>170</v>
      </c>
      <c r="BE243" s="2">
        <v>150</v>
      </c>
      <c r="BF243" s="2">
        <v>1999</v>
      </c>
      <c r="BG243" s="2">
        <v>1400</v>
      </c>
      <c r="BH243" s="2">
        <v>2000</v>
      </c>
      <c r="BI243" s="43">
        <v>160</v>
      </c>
      <c r="BJ243" s="2">
        <v>200</v>
      </c>
      <c r="BK243" s="2">
        <v>1199</v>
      </c>
      <c r="BL243" s="2">
        <v>1290</v>
      </c>
      <c r="BM243" s="2">
        <v>1390</v>
      </c>
      <c r="BN243" s="2">
        <v>22000</v>
      </c>
      <c r="BO243" s="2">
        <v>199000</v>
      </c>
      <c r="BP243" s="2">
        <v>260</v>
      </c>
      <c r="BQ243" s="2">
        <v>290</v>
      </c>
      <c r="CB243" s="2">
        <f t="shared" si="65"/>
        <v>104.76</v>
      </c>
      <c r="CC243" s="2">
        <f t="shared" si="66"/>
        <v>80.95</v>
      </c>
      <c r="CD243" s="2">
        <f t="shared" si="67"/>
        <v>71.430000000000007</v>
      </c>
      <c r="CE243" s="2">
        <f t="shared" si="68"/>
        <v>951.9</v>
      </c>
      <c r="CF243" s="2">
        <f t="shared" si="69"/>
        <v>666.67</v>
      </c>
      <c r="CG243" s="2">
        <f t="shared" si="70"/>
        <v>952.38</v>
      </c>
      <c r="CH243" s="50">
        <f t="shared" si="73"/>
        <v>88</v>
      </c>
      <c r="CI243" s="2">
        <f t="shared" si="76"/>
        <v>106</v>
      </c>
      <c r="CJ243" s="2">
        <f t="shared" si="61"/>
        <v>599.5</v>
      </c>
      <c r="CK243" s="2" t="s">
        <v>136</v>
      </c>
      <c r="CL243" s="2" t="s">
        <v>136</v>
      </c>
      <c r="CM243" s="2">
        <f t="shared" si="64"/>
        <v>20000</v>
      </c>
      <c r="CN243" s="2" t="s">
        <v>136</v>
      </c>
      <c r="CO243" s="2">
        <f t="shared" si="74"/>
        <v>143</v>
      </c>
      <c r="CP243" s="2">
        <f t="shared" si="75"/>
        <v>191.4</v>
      </c>
    </row>
    <row r="244" spans="2:94" ht="16">
      <c r="B244" s="2" t="s">
        <v>117</v>
      </c>
      <c r="C244" s="2" t="s">
        <v>118</v>
      </c>
      <c r="D244" s="2">
        <v>1.1000000000000001</v>
      </c>
      <c r="E244" s="20" t="s">
        <v>318</v>
      </c>
      <c r="F244" s="20" t="s">
        <v>329</v>
      </c>
      <c r="G244" s="20" t="s">
        <v>121</v>
      </c>
      <c r="H244" s="47" t="s">
        <v>1019</v>
      </c>
      <c r="I244" s="20" t="s">
        <v>1023</v>
      </c>
      <c r="J244" s="20" t="s">
        <v>1024</v>
      </c>
      <c r="K244" s="20" t="s">
        <v>318</v>
      </c>
      <c r="L244" s="20" t="s">
        <v>318</v>
      </c>
      <c r="M244" s="20" t="s">
        <v>127</v>
      </c>
      <c r="N244" s="20"/>
      <c r="O244" s="20" t="s">
        <v>128</v>
      </c>
      <c r="P244" s="20" t="s">
        <v>186</v>
      </c>
      <c r="Q244" s="21">
        <v>46030</v>
      </c>
      <c r="R244" s="21">
        <v>46030</v>
      </c>
      <c r="S244" s="21">
        <v>46203</v>
      </c>
      <c r="T244" s="22">
        <v>160</v>
      </c>
      <c r="U244" s="20" t="s">
        <v>318</v>
      </c>
      <c r="V244" s="20" t="s">
        <v>134</v>
      </c>
      <c r="W244" s="20" t="s">
        <v>1019</v>
      </c>
      <c r="X244" s="28">
        <v>86500</v>
      </c>
      <c r="Y244" s="23">
        <v>0</v>
      </c>
      <c r="Z244" s="23">
        <v>0</v>
      </c>
      <c r="AA244" s="28">
        <v>86500</v>
      </c>
      <c r="AB244" s="23">
        <v>0</v>
      </c>
      <c r="AC244" s="22">
        <v>25</v>
      </c>
      <c r="AD244" s="22">
        <v>160</v>
      </c>
      <c r="AE244" s="31">
        <v>0.84379999999999999</v>
      </c>
      <c r="AF244" s="20" t="s">
        <v>1023</v>
      </c>
      <c r="AG244" s="20" t="s">
        <v>1025</v>
      </c>
      <c r="AH244" s="20" t="s">
        <v>128</v>
      </c>
      <c r="AI244" s="20" t="s">
        <v>333</v>
      </c>
      <c r="AJ244" s="20" t="s">
        <v>121</v>
      </c>
      <c r="AK244" s="20" t="s">
        <v>127</v>
      </c>
      <c r="AL244" s="20" t="s">
        <v>186</v>
      </c>
      <c r="AM244" s="20" t="s">
        <v>128</v>
      </c>
      <c r="AN244" s="20" t="s">
        <v>134</v>
      </c>
      <c r="AO244" s="20" t="s">
        <v>1024</v>
      </c>
      <c r="AP244" s="20" t="s">
        <v>134</v>
      </c>
      <c r="AQ244" s="25" t="s">
        <v>134</v>
      </c>
      <c r="AR244" s="20" t="s">
        <v>170</v>
      </c>
      <c r="AS244" s="25" t="b">
        <v>0</v>
      </c>
      <c r="AT244" s="25" t="b">
        <v>1</v>
      </c>
      <c r="AU244" s="24">
        <v>0.2</v>
      </c>
      <c r="AV244" s="29">
        <v>17300</v>
      </c>
      <c r="AW244" s="20" t="s">
        <v>150</v>
      </c>
      <c r="AX244" s="20" t="s">
        <v>1026</v>
      </c>
      <c r="AY244" s="20" t="s">
        <v>127</v>
      </c>
      <c r="BC244" s="2">
        <v>220</v>
      </c>
      <c r="BD244" s="2">
        <v>170</v>
      </c>
      <c r="BE244" s="2">
        <v>150</v>
      </c>
      <c r="BF244" s="2">
        <v>1999</v>
      </c>
      <c r="BG244" s="2">
        <v>1400</v>
      </c>
      <c r="BH244" s="2">
        <v>2000</v>
      </c>
      <c r="BI244" s="43">
        <v>160</v>
      </c>
      <c r="BJ244" s="2">
        <v>200</v>
      </c>
      <c r="BK244" s="2">
        <v>1199</v>
      </c>
      <c r="BL244" s="2">
        <v>1290</v>
      </c>
      <c r="BM244" s="2">
        <v>1390</v>
      </c>
      <c r="BN244" s="2">
        <v>22000</v>
      </c>
      <c r="BO244" s="2">
        <v>199000</v>
      </c>
      <c r="BP244" s="2">
        <v>260</v>
      </c>
      <c r="BQ244" s="2">
        <v>290</v>
      </c>
      <c r="CB244" s="2">
        <f t="shared" si="65"/>
        <v>104.76</v>
      </c>
      <c r="CC244" s="2">
        <f t="shared" si="66"/>
        <v>80.95</v>
      </c>
      <c r="CD244" s="2">
        <f t="shared" si="67"/>
        <v>71.430000000000007</v>
      </c>
      <c r="CE244" s="2">
        <f t="shared" si="68"/>
        <v>951.9</v>
      </c>
      <c r="CF244" s="2">
        <f t="shared" si="69"/>
        <v>666.67</v>
      </c>
      <c r="CG244" s="2">
        <f t="shared" si="70"/>
        <v>952.38</v>
      </c>
      <c r="CH244" s="50">
        <f t="shared" si="73"/>
        <v>88</v>
      </c>
      <c r="CI244" s="2">
        <f t="shared" si="76"/>
        <v>106</v>
      </c>
      <c r="CJ244" s="2">
        <f t="shared" si="61"/>
        <v>599.5</v>
      </c>
      <c r="CK244" s="2" t="s">
        <v>136</v>
      </c>
      <c r="CL244" s="2" t="s">
        <v>136</v>
      </c>
      <c r="CM244" s="2">
        <f t="shared" si="64"/>
        <v>20000</v>
      </c>
      <c r="CN244" s="2" t="s">
        <v>136</v>
      </c>
      <c r="CO244" s="2">
        <f t="shared" si="74"/>
        <v>143</v>
      </c>
      <c r="CP244" s="2">
        <f t="shared" si="75"/>
        <v>191.4</v>
      </c>
    </row>
    <row r="245" spans="2:94" ht="16">
      <c r="B245" s="2" t="s">
        <v>117</v>
      </c>
      <c r="C245" s="2" t="s">
        <v>118</v>
      </c>
      <c r="D245" s="2">
        <v>1.1000000000000001</v>
      </c>
      <c r="E245" s="20" t="s">
        <v>318</v>
      </c>
      <c r="F245" s="20" t="s">
        <v>319</v>
      </c>
      <c r="G245" s="20" t="s">
        <v>121</v>
      </c>
      <c r="H245" s="20" t="s">
        <v>1027</v>
      </c>
      <c r="I245" s="20" t="s">
        <v>1028</v>
      </c>
      <c r="J245" s="20" t="s">
        <v>1029</v>
      </c>
      <c r="K245" s="20" t="s">
        <v>318</v>
      </c>
      <c r="L245" s="20" t="s">
        <v>318</v>
      </c>
      <c r="M245" s="20" t="s">
        <v>127</v>
      </c>
      <c r="N245" s="20"/>
      <c r="O245" s="20" t="s">
        <v>244</v>
      </c>
      <c r="P245" s="20" t="s">
        <v>211</v>
      </c>
      <c r="Q245" s="21">
        <v>46114</v>
      </c>
      <c r="R245" s="21">
        <v>46114</v>
      </c>
      <c r="S245" s="21">
        <v>46203</v>
      </c>
      <c r="T245" s="22">
        <v>180</v>
      </c>
      <c r="U245" s="20" t="s">
        <v>318</v>
      </c>
      <c r="V245" s="20" t="s">
        <v>134</v>
      </c>
      <c r="W245" s="20" t="s">
        <v>1030</v>
      </c>
      <c r="X245" s="28">
        <v>119500</v>
      </c>
      <c r="Y245" s="23">
        <v>0</v>
      </c>
      <c r="Z245" s="23">
        <v>0</v>
      </c>
      <c r="AA245" s="28">
        <v>119500</v>
      </c>
      <c r="AB245" s="23">
        <v>0</v>
      </c>
      <c r="AC245" s="22">
        <v>28</v>
      </c>
      <c r="AD245" s="22">
        <v>180</v>
      </c>
      <c r="AE245" s="31">
        <v>0.84439999999999993</v>
      </c>
      <c r="AF245" s="20" t="s">
        <v>1028</v>
      </c>
      <c r="AG245" s="20" t="s">
        <v>1031</v>
      </c>
      <c r="AH245" s="20" t="s">
        <v>244</v>
      </c>
      <c r="AI245" s="20" t="s">
        <v>327</v>
      </c>
      <c r="AJ245" s="20" t="s">
        <v>121</v>
      </c>
      <c r="AK245" s="20" t="s">
        <v>127</v>
      </c>
      <c r="AL245" s="20" t="s">
        <v>211</v>
      </c>
      <c r="AM245" s="20" t="s">
        <v>133</v>
      </c>
      <c r="AN245" s="20" t="s">
        <v>134</v>
      </c>
      <c r="AO245" s="20" t="s">
        <v>1029</v>
      </c>
      <c r="AP245" s="20" t="s">
        <v>134</v>
      </c>
      <c r="AQ245" s="25" t="s">
        <v>134</v>
      </c>
      <c r="AR245" s="20" t="s">
        <v>117</v>
      </c>
      <c r="AS245" s="25" t="b">
        <v>0</v>
      </c>
      <c r="AT245" s="25" t="b">
        <v>1</v>
      </c>
      <c r="AU245" s="24">
        <v>0.15</v>
      </c>
      <c r="AV245" s="29">
        <v>17925</v>
      </c>
      <c r="AW245" s="20" t="s">
        <v>150</v>
      </c>
      <c r="AX245" s="20" t="s">
        <v>520</v>
      </c>
      <c r="AY245" s="20" t="s">
        <v>341</v>
      </c>
      <c r="BC245" s="2">
        <v>240</v>
      </c>
      <c r="BD245" s="2">
        <v>190</v>
      </c>
      <c r="BE245" s="2">
        <v>170</v>
      </c>
      <c r="BF245" s="2">
        <v>2199</v>
      </c>
      <c r="BG245" s="2">
        <v>1600</v>
      </c>
      <c r="BH245" s="2">
        <v>2200</v>
      </c>
      <c r="BI245" s="43">
        <v>180</v>
      </c>
      <c r="BJ245" s="2">
        <v>230</v>
      </c>
      <c r="BK245" s="2">
        <v>1399</v>
      </c>
      <c r="BL245" s="2">
        <v>1490</v>
      </c>
      <c r="BM245" s="2">
        <v>1590</v>
      </c>
      <c r="BN245" s="2">
        <v>25300</v>
      </c>
      <c r="BO245" s="2">
        <v>229000</v>
      </c>
      <c r="BP245" s="2">
        <v>280</v>
      </c>
      <c r="BQ245" s="2">
        <v>320</v>
      </c>
      <c r="CB245" s="2">
        <f t="shared" si="65"/>
        <v>114.29</v>
      </c>
      <c r="CC245" s="2">
        <f t="shared" si="66"/>
        <v>90.48</v>
      </c>
      <c r="CD245" s="2">
        <f t="shared" si="67"/>
        <v>80.95</v>
      </c>
      <c r="CE245" s="2">
        <f t="shared" si="68"/>
        <v>1047.1400000000001</v>
      </c>
      <c r="CF245" s="2">
        <f t="shared" si="69"/>
        <v>761.9</v>
      </c>
      <c r="CG245" s="2">
        <f t="shared" si="70"/>
        <v>1047.6199999999999</v>
      </c>
      <c r="CH245" s="50">
        <f t="shared" si="73"/>
        <v>99</v>
      </c>
      <c r="CI245" s="2">
        <f t="shared" si="76"/>
        <v>122</v>
      </c>
      <c r="CJ245" s="2">
        <f t="shared" si="61"/>
        <v>699.5</v>
      </c>
      <c r="CK245" s="2" t="s">
        <v>136</v>
      </c>
      <c r="CL245" s="2" t="s">
        <v>136</v>
      </c>
      <c r="CM245" s="2">
        <f t="shared" si="64"/>
        <v>22999.999999999996</v>
      </c>
      <c r="CN245" s="2" t="s">
        <v>136</v>
      </c>
      <c r="CO245" s="2">
        <f t="shared" si="74"/>
        <v>154</v>
      </c>
      <c r="CP245" s="2">
        <f t="shared" si="75"/>
        <v>211.2</v>
      </c>
    </row>
    <row r="246" spans="2:94" ht="16">
      <c r="B246" s="2" t="s">
        <v>117</v>
      </c>
      <c r="C246" s="2" t="s">
        <v>118</v>
      </c>
      <c r="D246" s="2">
        <v>1.1000000000000001</v>
      </c>
      <c r="E246" s="20" t="s">
        <v>318</v>
      </c>
      <c r="F246" s="20" t="s">
        <v>329</v>
      </c>
      <c r="G246" s="20" t="s">
        <v>121</v>
      </c>
      <c r="H246" s="20" t="s">
        <v>1027</v>
      </c>
      <c r="I246" s="20" t="s">
        <v>1032</v>
      </c>
      <c r="J246" s="20" t="s">
        <v>1033</v>
      </c>
      <c r="K246" s="20" t="s">
        <v>318</v>
      </c>
      <c r="L246" s="20" t="s">
        <v>318</v>
      </c>
      <c r="M246" s="20" t="s">
        <v>127</v>
      </c>
      <c r="N246" s="20"/>
      <c r="O246" s="20" t="s">
        <v>244</v>
      </c>
      <c r="P246" s="20" t="s">
        <v>211</v>
      </c>
      <c r="Q246" s="21">
        <v>46114</v>
      </c>
      <c r="R246" s="21">
        <v>46114</v>
      </c>
      <c r="S246" s="21">
        <v>46203</v>
      </c>
      <c r="T246" s="22">
        <v>180</v>
      </c>
      <c r="U246" s="20" t="s">
        <v>318</v>
      </c>
      <c r="V246" s="20" t="s">
        <v>134</v>
      </c>
      <c r="W246" s="20" t="s">
        <v>1030</v>
      </c>
      <c r="X246" s="28">
        <v>119500</v>
      </c>
      <c r="Y246" s="23">
        <v>0</v>
      </c>
      <c r="Z246" s="23">
        <v>0</v>
      </c>
      <c r="AA246" s="28">
        <v>119500</v>
      </c>
      <c r="AB246" s="23">
        <v>0</v>
      </c>
      <c r="AC246" s="22">
        <v>28</v>
      </c>
      <c r="AD246" s="22">
        <v>180</v>
      </c>
      <c r="AE246" s="31">
        <v>0.84439999999999993</v>
      </c>
      <c r="AF246" s="20" t="s">
        <v>1032</v>
      </c>
      <c r="AG246" s="20" t="s">
        <v>1034</v>
      </c>
      <c r="AH246" s="20" t="s">
        <v>244</v>
      </c>
      <c r="AI246" s="20" t="s">
        <v>333</v>
      </c>
      <c r="AJ246" s="20" t="s">
        <v>121</v>
      </c>
      <c r="AK246" s="20" t="s">
        <v>127</v>
      </c>
      <c r="AL246" s="20" t="s">
        <v>211</v>
      </c>
      <c r="AM246" s="20" t="s">
        <v>133</v>
      </c>
      <c r="AN246" s="20" t="s">
        <v>134</v>
      </c>
      <c r="AO246" s="20" t="s">
        <v>1033</v>
      </c>
      <c r="AP246" s="20" t="s">
        <v>134</v>
      </c>
      <c r="AQ246" s="25" t="s">
        <v>134</v>
      </c>
      <c r="AR246" s="20" t="s">
        <v>117</v>
      </c>
      <c r="AS246" s="25" t="b">
        <v>0</v>
      </c>
      <c r="AT246" s="25" t="b">
        <v>1</v>
      </c>
      <c r="AU246" s="24">
        <v>0.15</v>
      </c>
      <c r="AV246" s="29">
        <v>17925</v>
      </c>
      <c r="AW246" s="20" t="s">
        <v>150</v>
      </c>
      <c r="AX246" s="20" t="s">
        <v>520</v>
      </c>
      <c r="AY246" s="20" t="s">
        <v>341</v>
      </c>
      <c r="BC246" s="2">
        <v>240</v>
      </c>
      <c r="BD246" s="2">
        <v>190</v>
      </c>
      <c r="BE246" s="2">
        <v>170</v>
      </c>
      <c r="BF246" s="2">
        <v>2199</v>
      </c>
      <c r="BG246" s="2">
        <v>1600</v>
      </c>
      <c r="BH246" s="2">
        <v>2200</v>
      </c>
      <c r="BI246" s="43">
        <v>180</v>
      </c>
      <c r="BJ246" s="2">
        <v>230</v>
      </c>
      <c r="BK246" s="2">
        <v>1399</v>
      </c>
      <c r="BL246" s="2">
        <v>1490</v>
      </c>
      <c r="BM246" s="2">
        <v>1590</v>
      </c>
      <c r="BN246" s="2">
        <v>25300</v>
      </c>
      <c r="BO246" s="2">
        <v>229000</v>
      </c>
      <c r="BP246" s="2">
        <v>280</v>
      </c>
      <c r="BQ246" s="2">
        <v>320</v>
      </c>
      <c r="CB246" s="2">
        <f t="shared" si="65"/>
        <v>114.29</v>
      </c>
      <c r="CC246" s="2">
        <f t="shared" si="66"/>
        <v>90.48</v>
      </c>
      <c r="CD246" s="2">
        <f t="shared" si="67"/>
        <v>80.95</v>
      </c>
      <c r="CE246" s="2">
        <f t="shared" si="68"/>
        <v>1047.1400000000001</v>
      </c>
      <c r="CF246" s="2">
        <f t="shared" si="69"/>
        <v>761.9</v>
      </c>
      <c r="CG246" s="2">
        <f t="shared" si="70"/>
        <v>1047.6199999999999</v>
      </c>
      <c r="CH246" s="50">
        <f t="shared" si="73"/>
        <v>99</v>
      </c>
      <c r="CI246" s="2">
        <f t="shared" si="76"/>
        <v>122</v>
      </c>
      <c r="CJ246" s="2">
        <f t="shared" si="61"/>
        <v>699.5</v>
      </c>
      <c r="CK246" s="2" t="s">
        <v>136</v>
      </c>
      <c r="CL246" s="2" t="s">
        <v>136</v>
      </c>
      <c r="CM246" s="2">
        <f t="shared" si="64"/>
        <v>22999.999999999996</v>
      </c>
      <c r="CN246" s="2" t="s">
        <v>136</v>
      </c>
      <c r="CO246" s="2">
        <f t="shared" si="74"/>
        <v>154</v>
      </c>
      <c r="CP246" s="2">
        <f t="shared" si="75"/>
        <v>211.2</v>
      </c>
    </row>
    <row r="247" spans="2:94" ht="16">
      <c r="B247" s="2" t="s">
        <v>117</v>
      </c>
      <c r="C247" s="2" t="s">
        <v>355</v>
      </c>
      <c r="D247" s="2">
        <v>4.0999999999999996</v>
      </c>
      <c r="E247" s="20" t="s">
        <v>318</v>
      </c>
      <c r="F247" s="20" t="s">
        <v>319</v>
      </c>
      <c r="G247" s="20" t="s">
        <v>121</v>
      </c>
      <c r="H247" s="20" t="s">
        <v>1027</v>
      </c>
      <c r="I247" s="20" t="s">
        <v>1035</v>
      </c>
      <c r="J247" s="20" t="s">
        <v>1036</v>
      </c>
      <c r="K247" s="20" t="s">
        <v>318</v>
      </c>
      <c r="L247" s="20" t="s">
        <v>318</v>
      </c>
      <c r="M247" s="20" t="s">
        <v>357</v>
      </c>
      <c r="N247" s="20" t="s">
        <v>528</v>
      </c>
      <c r="O247" s="20" t="s">
        <v>374</v>
      </c>
      <c r="P247" s="20" t="s">
        <v>134</v>
      </c>
      <c r="Q247" s="51">
        <v>46114</v>
      </c>
      <c r="T247" s="52">
        <v>180</v>
      </c>
      <c r="BC247" s="2">
        <v>240</v>
      </c>
      <c r="BD247" s="2">
        <v>190</v>
      </c>
      <c r="BE247" s="2">
        <v>170</v>
      </c>
      <c r="BF247" s="2">
        <v>2199</v>
      </c>
      <c r="BG247" s="2">
        <v>1600</v>
      </c>
      <c r="BH247" s="2">
        <v>2200</v>
      </c>
      <c r="BI247" s="56">
        <f>T247</f>
        <v>180</v>
      </c>
      <c r="BJ247" s="2">
        <v>230</v>
      </c>
      <c r="BK247" s="2">
        <v>1399</v>
      </c>
      <c r="BL247" s="2">
        <v>1490</v>
      </c>
      <c r="BM247" s="2">
        <v>1590</v>
      </c>
      <c r="BN247" s="2">
        <v>25300</v>
      </c>
      <c r="BO247" s="2">
        <v>229000</v>
      </c>
      <c r="BP247" s="2">
        <v>280</v>
      </c>
      <c r="BQ247" s="2">
        <v>320</v>
      </c>
      <c r="CB247" s="2">
        <f t="shared" si="65"/>
        <v>114.29</v>
      </c>
      <c r="CC247" s="2">
        <f t="shared" si="66"/>
        <v>90.48</v>
      </c>
      <c r="CD247" s="2">
        <f t="shared" si="67"/>
        <v>80.95</v>
      </c>
      <c r="CE247" s="2">
        <f t="shared" si="68"/>
        <v>1047.1400000000001</v>
      </c>
      <c r="CF247" s="2">
        <f t="shared" si="69"/>
        <v>761.9</v>
      </c>
      <c r="CG247" s="2">
        <f t="shared" si="70"/>
        <v>1047.6199999999999</v>
      </c>
      <c r="CH247" s="57">
        <f t="shared" si="73"/>
        <v>99</v>
      </c>
      <c r="CI247" s="2">
        <f>ROUND(BJ247*0.5,0.5)</f>
        <v>115</v>
      </c>
      <c r="CJ247" s="2">
        <f t="shared" si="61"/>
        <v>699.5</v>
      </c>
      <c r="CK247" s="2" t="s">
        <v>136</v>
      </c>
      <c r="CL247" s="2" t="s">
        <v>136</v>
      </c>
      <c r="CM247" s="2">
        <f t="shared" si="64"/>
        <v>22999.999999999996</v>
      </c>
      <c r="CN247" s="2" t="s">
        <v>136</v>
      </c>
      <c r="CO247" s="2">
        <f t="shared" si="74"/>
        <v>154</v>
      </c>
      <c r="CP247" s="2">
        <f t="shared" si="75"/>
        <v>211.2</v>
      </c>
    </row>
    <row r="248" spans="2:94" ht="16">
      <c r="B248" s="2" t="s">
        <v>117</v>
      </c>
      <c r="C248" s="2" t="s">
        <v>355</v>
      </c>
      <c r="D248" s="2">
        <v>4.0999999999999996</v>
      </c>
      <c r="E248" s="20" t="s">
        <v>318</v>
      </c>
      <c r="F248" s="20" t="s">
        <v>319</v>
      </c>
      <c r="G248" s="20" t="s">
        <v>121</v>
      </c>
      <c r="H248" s="20" t="s">
        <v>1027</v>
      </c>
      <c r="I248" s="20" t="s">
        <v>1035</v>
      </c>
      <c r="J248" s="20" t="s">
        <v>1037</v>
      </c>
      <c r="K248" s="20" t="s">
        <v>318</v>
      </c>
      <c r="L248" s="20" t="s">
        <v>318</v>
      </c>
      <c r="M248" s="20" t="s">
        <v>357</v>
      </c>
      <c r="N248" s="20" t="s">
        <v>528</v>
      </c>
      <c r="O248" s="20" t="s">
        <v>374</v>
      </c>
      <c r="P248" s="20" t="s">
        <v>134</v>
      </c>
      <c r="Q248" s="51">
        <v>46114</v>
      </c>
      <c r="T248" s="52">
        <v>180</v>
      </c>
      <c r="BC248" s="2">
        <v>240</v>
      </c>
      <c r="BD248" s="2">
        <v>190</v>
      </c>
      <c r="BE248" s="2">
        <v>170</v>
      </c>
      <c r="BF248" s="2">
        <v>2199</v>
      </c>
      <c r="BG248" s="2">
        <v>1600</v>
      </c>
      <c r="BH248" s="2">
        <v>2200</v>
      </c>
      <c r="BI248" s="56">
        <f>T248</f>
        <v>180</v>
      </c>
      <c r="BJ248" s="2">
        <v>230</v>
      </c>
      <c r="BK248" s="2">
        <v>1399</v>
      </c>
      <c r="BL248" s="2">
        <v>1490</v>
      </c>
      <c r="BM248" s="2">
        <v>1590</v>
      </c>
      <c r="BN248" s="2">
        <v>25300</v>
      </c>
      <c r="BO248" s="2">
        <v>229000</v>
      </c>
      <c r="BP248" s="2">
        <v>280</v>
      </c>
      <c r="BQ248" s="2">
        <v>320</v>
      </c>
      <c r="CB248" s="2">
        <f t="shared" si="65"/>
        <v>114.29</v>
      </c>
      <c r="CC248" s="2">
        <f t="shared" si="66"/>
        <v>90.48</v>
      </c>
      <c r="CD248" s="2">
        <f t="shared" si="67"/>
        <v>80.95</v>
      </c>
      <c r="CE248" s="2">
        <f t="shared" si="68"/>
        <v>1047.1400000000001</v>
      </c>
      <c r="CF248" s="2">
        <f t="shared" si="69"/>
        <v>761.9</v>
      </c>
      <c r="CG248" s="2">
        <f t="shared" si="70"/>
        <v>1047.6199999999999</v>
      </c>
      <c r="CH248" s="57">
        <f t="shared" si="73"/>
        <v>99</v>
      </c>
      <c r="CI248" s="2">
        <f>ROUND(BJ248*0.5,0.5)</f>
        <v>115</v>
      </c>
      <c r="CJ248" s="2">
        <f t="shared" si="61"/>
        <v>699.5</v>
      </c>
      <c r="CK248" s="2" t="s">
        <v>136</v>
      </c>
      <c r="CL248" s="2" t="s">
        <v>136</v>
      </c>
      <c r="CM248" s="2">
        <f t="shared" si="64"/>
        <v>22999.999999999996</v>
      </c>
      <c r="CN248" s="2" t="s">
        <v>136</v>
      </c>
      <c r="CO248" s="2">
        <f t="shared" si="74"/>
        <v>154</v>
      </c>
      <c r="CP248" s="2">
        <f t="shared" si="75"/>
        <v>211.2</v>
      </c>
    </row>
    <row r="249" spans="2:94" ht="16">
      <c r="B249" s="2" t="s">
        <v>117</v>
      </c>
      <c r="C249" s="2" t="s">
        <v>355</v>
      </c>
      <c r="D249" s="2">
        <v>4.0999999999999996</v>
      </c>
      <c r="E249" s="20" t="s">
        <v>318</v>
      </c>
      <c r="F249" s="20" t="s">
        <v>319</v>
      </c>
      <c r="G249" s="20" t="s">
        <v>121</v>
      </c>
      <c r="H249" s="20" t="s">
        <v>1027</v>
      </c>
      <c r="I249" s="20" t="s">
        <v>1035</v>
      </c>
      <c r="J249" s="20" t="s">
        <v>1038</v>
      </c>
      <c r="K249" s="20" t="s">
        <v>318</v>
      </c>
      <c r="L249" s="20" t="s">
        <v>318</v>
      </c>
      <c r="M249" s="20" t="s">
        <v>357</v>
      </c>
      <c r="N249" s="20" t="s">
        <v>528</v>
      </c>
      <c r="O249" s="20" t="s">
        <v>374</v>
      </c>
      <c r="P249" s="20" t="s">
        <v>134</v>
      </c>
      <c r="Q249" s="51">
        <v>46114</v>
      </c>
      <c r="T249" s="52">
        <v>180</v>
      </c>
      <c r="BC249" s="2">
        <v>240</v>
      </c>
      <c r="BD249" s="2">
        <v>190</v>
      </c>
      <c r="BE249" s="2">
        <v>170</v>
      </c>
      <c r="BF249" s="2">
        <v>2199</v>
      </c>
      <c r="BG249" s="2">
        <v>1600</v>
      </c>
      <c r="BH249" s="2">
        <v>2200</v>
      </c>
      <c r="BI249" s="56">
        <f>T249</f>
        <v>180</v>
      </c>
      <c r="BJ249" s="2">
        <v>230</v>
      </c>
      <c r="BK249" s="2">
        <v>1399</v>
      </c>
      <c r="BL249" s="2">
        <v>1490</v>
      </c>
      <c r="BM249" s="2">
        <v>1590</v>
      </c>
      <c r="BN249" s="2">
        <v>25300</v>
      </c>
      <c r="BO249" s="2">
        <v>229000</v>
      </c>
      <c r="BP249" s="2">
        <v>280</v>
      </c>
      <c r="BQ249" s="2">
        <v>320</v>
      </c>
      <c r="CB249" s="2">
        <f t="shared" si="65"/>
        <v>114.29</v>
      </c>
      <c r="CC249" s="2">
        <f t="shared" si="66"/>
        <v>90.48</v>
      </c>
      <c r="CD249" s="2">
        <f t="shared" si="67"/>
        <v>80.95</v>
      </c>
      <c r="CE249" s="2">
        <f t="shared" si="68"/>
        <v>1047.1400000000001</v>
      </c>
      <c r="CF249" s="2">
        <f t="shared" si="69"/>
        <v>761.9</v>
      </c>
      <c r="CG249" s="2">
        <f t="shared" si="70"/>
        <v>1047.6199999999999</v>
      </c>
      <c r="CH249" s="57">
        <f t="shared" si="73"/>
        <v>99</v>
      </c>
      <c r="CI249" s="2">
        <f>ROUND(BJ249*0.5,0.5)</f>
        <v>115</v>
      </c>
      <c r="CJ249" s="2">
        <f t="shared" si="61"/>
        <v>699.5</v>
      </c>
      <c r="CK249" s="2" t="s">
        <v>136</v>
      </c>
      <c r="CL249" s="2" t="s">
        <v>136</v>
      </c>
      <c r="CM249" s="2">
        <f t="shared" si="64"/>
        <v>22999.999999999996</v>
      </c>
      <c r="CN249" s="2" t="s">
        <v>136</v>
      </c>
      <c r="CO249" s="2">
        <f t="shared" si="74"/>
        <v>154</v>
      </c>
      <c r="CP249" s="2">
        <f t="shared" si="75"/>
        <v>211.2</v>
      </c>
    </row>
    <row r="250" spans="2:94" ht="16">
      <c r="B250" s="2" t="s">
        <v>117</v>
      </c>
      <c r="C250" s="2" t="s">
        <v>355</v>
      </c>
      <c r="D250" s="2">
        <v>4.0999999999999996</v>
      </c>
      <c r="E250" s="36" t="s">
        <v>318</v>
      </c>
      <c r="F250" s="36" t="s">
        <v>329</v>
      </c>
      <c r="G250" s="36" t="s">
        <v>121</v>
      </c>
      <c r="H250" s="20" t="s">
        <v>1027</v>
      </c>
      <c r="I250" s="36" t="s">
        <v>1039</v>
      </c>
      <c r="J250" s="36" t="s">
        <v>1040</v>
      </c>
      <c r="K250" s="20" t="s">
        <v>318</v>
      </c>
      <c r="L250" s="20" t="s">
        <v>318</v>
      </c>
      <c r="M250" s="36" t="s">
        <v>357</v>
      </c>
      <c r="N250" s="36" t="s">
        <v>778</v>
      </c>
      <c r="O250" s="36" t="s">
        <v>133</v>
      </c>
      <c r="Q250" s="51">
        <v>46023</v>
      </c>
      <c r="T250" s="37">
        <v>180</v>
      </c>
      <c r="BC250" s="2">
        <v>240</v>
      </c>
      <c r="BD250" s="2">
        <v>190</v>
      </c>
      <c r="BE250" s="2">
        <v>170</v>
      </c>
      <c r="BF250" s="2">
        <v>2199</v>
      </c>
      <c r="BG250" s="2">
        <v>1600</v>
      </c>
      <c r="BH250" s="2">
        <v>2200</v>
      </c>
      <c r="BI250" s="56">
        <f>T250</f>
        <v>180</v>
      </c>
      <c r="BJ250" s="2">
        <v>230</v>
      </c>
      <c r="BK250" s="2">
        <v>1399</v>
      </c>
      <c r="BL250" s="2">
        <v>1490</v>
      </c>
      <c r="BM250" s="2">
        <v>1590</v>
      </c>
      <c r="BN250" s="2">
        <v>25300</v>
      </c>
      <c r="BO250" s="2">
        <v>229000</v>
      </c>
      <c r="BP250" s="2">
        <v>280</v>
      </c>
      <c r="BQ250" s="2">
        <v>320</v>
      </c>
      <c r="CB250" s="2">
        <f t="shared" si="65"/>
        <v>114.29</v>
      </c>
      <c r="CC250" s="2">
        <f t="shared" si="66"/>
        <v>90.48</v>
      </c>
      <c r="CD250" s="2">
        <f t="shared" si="67"/>
        <v>80.95</v>
      </c>
      <c r="CE250" s="2">
        <f t="shared" si="68"/>
        <v>1047.1400000000001</v>
      </c>
      <c r="CF250" s="2">
        <f t="shared" si="69"/>
        <v>761.9</v>
      </c>
      <c r="CG250" s="2">
        <f t="shared" si="70"/>
        <v>1047.6199999999999</v>
      </c>
      <c r="CH250" s="57">
        <f t="shared" si="73"/>
        <v>99</v>
      </c>
      <c r="CI250" s="2">
        <f>ROUND(BJ250*0.5,0.5)</f>
        <v>115</v>
      </c>
      <c r="CJ250" s="2">
        <f t="shared" si="61"/>
        <v>699.5</v>
      </c>
      <c r="CK250" s="2" t="s">
        <v>136</v>
      </c>
      <c r="CL250" s="2" t="s">
        <v>136</v>
      </c>
      <c r="CM250" s="2">
        <f t="shared" si="64"/>
        <v>22999.999999999996</v>
      </c>
      <c r="CN250" s="2" t="s">
        <v>136</v>
      </c>
      <c r="CO250" s="2">
        <f t="shared" si="74"/>
        <v>154</v>
      </c>
      <c r="CP250" s="2">
        <f t="shared" si="75"/>
        <v>211.2</v>
      </c>
    </row>
    <row r="251" spans="2:94" ht="16">
      <c r="B251" s="2" t="s">
        <v>117</v>
      </c>
      <c r="C251" s="2" t="s">
        <v>118</v>
      </c>
      <c r="D251" s="2">
        <v>1.3</v>
      </c>
      <c r="E251" s="20" t="s">
        <v>318</v>
      </c>
      <c r="F251" s="20" t="s">
        <v>319</v>
      </c>
      <c r="G251" s="20" t="s">
        <v>320</v>
      </c>
      <c r="H251" s="36" t="s">
        <v>1041</v>
      </c>
      <c r="I251" s="36" t="s">
        <v>1042</v>
      </c>
      <c r="J251" s="36" t="s">
        <v>1043</v>
      </c>
      <c r="K251" s="20" t="s">
        <v>318</v>
      </c>
      <c r="L251" s="20" t="s">
        <v>318</v>
      </c>
      <c r="M251" s="20" t="s">
        <v>127</v>
      </c>
      <c r="N251" s="20"/>
      <c r="O251" s="36" t="s">
        <v>128</v>
      </c>
      <c r="P251" s="37" t="s">
        <v>162</v>
      </c>
      <c r="Q251" s="38">
        <v>46114</v>
      </c>
      <c r="R251" s="38">
        <v>46114</v>
      </c>
      <c r="S251" s="21"/>
      <c r="T251" s="37">
        <v>180</v>
      </c>
      <c r="U251" s="20"/>
      <c r="V251" s="20"/>
      <c r="W251" s="20"/>
      <c r="X251" s="28"/>
      <c r="Y251" s="23"/>
      <c r="Z251" s="23"/>
      <c r="AA251" s="23"/>
      <c r="AB251" s="23"/>
      <c r="AC251" s="22"/>
      <c r="AD251" s="22"/>
      <c r="AE251" s="31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5"/>
      <c r="AR251" s="20"/>
      <c r="AS251" s="25"/>
      <c r="AT251" s="25"/>
      <c r="AU251" s="24"/>
      <c r="AV251" s="29"/>
      <c r="AW251" s="20"/>
      <c r="AX251" s="20"/>
      <c r="AY251" s="20"/>
      <c r="BC251" s="2">
        <v>240</v>
      </c>
      <c r="BD251" s="2">
        <v>190</v>
      </c>
      <c r="BE251" s="2">
        <v>170</v>
      </c>
      <c r="BF251" s="2">
        <v>2199</v>
      </c>
      <c r="BG251" s="2">
        <v>1600</v>
      </c>
      <c r="BH251" s="2">
        <v>2200</v>
      </c>
      <c r="BI251" s="43">
        <v>180</v>
      </c>
      <c r="BJ251" s="2">
        <v>230</v>
      </c>
      <c r="BK251" s="2">
        <v>1399</v>
      </c>
      <c r="BL251" s="2">
        <v>1490</v>
      </c>
      <c r="BM251" s="2">
        <v>1590</v>
      </c>
      <c r="BN251" s="2">
        <v>25300</v>
      </c>
      <c r="BO251" s="2">
        <v>229000</v>
      </c>
      <c r="BP251" s="2">
        <v>280</v>
      </c>
      <c r="BQ251" s="2">
        <v>320</v>
      </c>
      <c r="CB251" s="2">
        <f t="shared" si="65"/>
        <v>114.29</v>
      </c>
      <c r="CC251" s="2">
        <f t="shared" si="66"/>
        <v>90.48</v>
      </c>
      <c r="CD251" s="2">
        <f t="shared" si="67"/>
        <v>80.95</v>
      </c>
      <c r="CE251" s="2">
        <f t="shared" si="68"/>
        <v>1047.1400000000001</v>
      </c>
      <c r="CF251" s="2">
        <f t="shared" si="69"/>
        <v>761.9</v>
      </c>
      <c r="CG251" s="2">
        <f t="shared" si="70"/>
        <v>1047.6199999999999</v>
      </c>
      <c r="CH251" s="50">
        <f t="shared" si="73"/>
        <v>99</v>
      </c>
      <c r="CI251" s="2">
        <f>ROUND(BJ251*0.53,0.5)</f>
        <v>122</v>
      </c>
      <c r="CJ251" s="2">
        <f t="shared" si="61"/>
        <v>699.5</v>
      </c>
      <c r="CK251" s="2" t="s">
        <v>136</v>
      </c>
      <c r="CL251" s="2" t="s">
        <v>136</v>
      </c>
      <c r="CM251" s="2">
        <f t="shared" si="64"/>
        <v>22999.999999999996</v>
      </c>
      <c r="CN251" s="2" t="s">
        <v>136</v>
      </c>
      <c r="CO251" s="2">
        <f t="shared" si="74"/>
        <v>154</v>
      </c>
      <c r="CP251" s="2">
        <f t="shared" si="75"/>
        <v>211.2</v>
      </c>
    </row>
    <row r="252" spans="2:94" ht="16">
      <c r="B252" s="2" t="s">
        <v>117</v>
      </c>
      <c r="C252" s="2" t="s">
        <v>118</v>
      </c>
      <c r="D252" s="2">
        <v>1.3</v>
      </c>
      <c r="E252" s="20" t="s">
        <v>318</v>
      </c>
      <c r="F252" s="20" t="s">
        <v>329</v>
      </c>
      <c r="G252" s="20" t="s">
        <v>320</v>
      </c>
      <c r="H252" s="36" t="s">
        <v>1041</v>
      </c>
      <c r="I252" s="36" t="s">
        <v>1044</v>
      </c>
      <c r="J252" s="36" t="s">
        <v>1045</v>
      </c>
      <c r="K252" s="20" t="s">
        <v>318</v>
      </c>
      <c r="L252" s="20" t="s">
        <v>318</v>
      </c>
      <c r="M252" s="20" t="s">
        <v>127</v>
      </c>
      <c r="N252" s="20"/>
      <c r="O252" s="36" t="s">
        <v>128</v>
      </c>
      <c r="P252" s="37" t="s">
        <v>162</v>
      </c>
      <c r="Q252" s="38">
        <v>46114</v>
      </c>
      <c r="R252" s="38">
        <v>46114</v>
      </c>
      <c r="S252" s="21"/>
      <c r="T252" s="37">
        <v>180</v>
      </c>
      <c r="U252" s="20"/>
      <c r="V252" s="20"/>
      <c r="W252" s="20"/>
      <c r="X252" s="28"/>
      <c r="Y252" s="23"/>
      <c r="Z252" s="23"/>
      <c r="AA252" s="23"/>
      <c r="AB252" s="23"/>
      <c r="AC252" s="22"/>
      <c r="AD252" s="22"/>
      <c r="AE252" s="31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5"/>
      <c r="AR252" s="20"/>
      <c r="AS252" s="25"/>
      <c r="AT252" s="25"/>
      <c r="AU252" s="24"/>
      <c r="AV252" s="29"/>
      <c r="AW252" s="20"/>
      <c r="AX252" s="20"/>
      <c r="AY252" s="20"/>
      <c r="BC252" s="2">
        <v>240</v>
      </c>
      <c r="BD252" s="2">
        <v>190</v>
      </c>
      <c r="BE252" s="2">
        <v>170</v>
      </c>
      <c r="BF252" s="2">
        <v>2199</v>
      </c>
      <c r="BG252" s="2">
        <v>1600</v>
      </c>
      <c r="BH252" s="2">
        <v>2200</v>
      </c>
      <c r="BI252" s="43">
        <v>180</v>
      </c>
      <c r="BJ252" s="2">
        <v>230</v>
      </c>
      <c r="BK252" s="2">
        <v>1399</v>
      </c>
      <c r="BL252" s="2">
        <v>1490</v>
      </c>
      <c r="BM252" s="2">
        <v>1590</v>
      </c>
      <c r="BN252" s="2">
        <v>25300</v>
      </c>
      <c r="BO252" s="2">
        <v>229000</v>
      </c>
      <c r="BP252" s="2">
        <v>280</v>
      </c>
      <c r="BQ252" s="2">
        <v>320</v>
      </c>
      <c r="CB252" s="2">
        <f t="shared" si="65"/>
        <v>114.29</v>
      </c>
      <c r="CC252" s="2">
        <f t="shared" si="66"/>
        <v>90.48</v>
      </c>
      <c r="CD252" s="2">
        <f t="shared" si="67"/>
        <v>80.95</v>
      </c>
      <c r="CE252" s="2">
        <f t="shared" si="68"/>
        <v>1047.1400000000001</v>
      </c>
      <c r="CF252" s="2">
        <f t="shared" si="69"/>
        <v>761.9</v>
      </c>
      <c r="CG252" s="2">
        <f t="shared" si="70"/>
        <v>1047.6199999999999</v>
      </c>
      <c r="CH252" s="50">
        <f t="shared" si="73"/>
        <v>99</v>
      </c>
      <c r="CI252" s="2">
        <f>ROUND(BJ252*0.53,0.5)</f>
        <v>122</v>
      </c>
      <c r="CJ252" s="2">
        <f t="shared" si="61"/>
        <v>699.5</v>
      </c>
      <c r="CK252" s="2" t="s">
        <v>136</v>
      </c>
      <c r="CL252" s="2" t="s">
        <v>136</v>
      </c>
      <c r="CM252" s="2">
        <f t="shared" si="64"/>
        <v>22999.999999999996</v>
      </c>
      <c r="CN252" s="2" t="s">
        <v>136</v>
      </c>
      <c r="CO252" s="2">
        <f t="shared" si="74"/>
        <v>154</v>
      </c>
      <c r="CP252" s="2">
        <f t="shared" si="75"/>
        <v>211.2</v>
      </c>
    </row>
    <row r="253" spans="2:94" ht="16">
      <c r="B253" s="2" t="s">
        <v>117</v>
      </c>
      <c r="C253" s="2" t="s">
        <v>118</v>
      </c>
      <c r="D253" s="2">
        <v>1.1000000000000001</v>
      </c>
      <c r="E253" s="20" t="s">
        <v>318</v>
      </c>
      <c r="F253" s="20" t="s">
        <v>319</v>
      </c>
      <c r="G253" s="20" t="s">
        <v>121</v>
      </c>
      <c r="H253" s="47" t="s">
        <v>1046</v>
      </c>
      <c r="I253" s="20" t="s">
        <v>1047</v>
      </c>
      <c r="J253" s="20" t="s">
        <v>1048</v>
      </c>
      <c r="K253" s="20" t="s">
        <v>318</v>
      </c>
      <c r="L253" s="20" t="s">
        <v>318</v>
      </c>
      <c r="M253" s="20" t="s">
        <v>127</v>
      </c>
      <c r="N253" s="20"/>
      <c r="O253" s="20" t="s">
        <v>128</v>
      </c>
      <c r="P253" s="20" t="s">
        <v>186</v>
      </c>
      <c r="Q253" s="21">
        <v>46030</v>
      </c>
      <c r="R253" s="21">
        <v>46030</v>
      </c>
      <c r="S253" s="21">
        <v>46203</v>
      </c>
      <c r="T253" s="22">
        <v>180</v>
      </c>
      <c r="U253" s="20" t="s">
        <v>318</v>
      </c>
      <c r="V253" s="20" t="s">
        <v>134</v>
      </c>
      <c r="W253" s="20" t="s">
        <v>1046</v>
      </c>
      <c r="X253" s="28">
        <v>53500</v>
      </c>
      <c r="Y253" s="23">
        <v>0</v>
      </c>
      <c r="Z253" s="23">
        <v>0</v>
      </c>
      <c r="AA253" s="28">
        <v>53500</v>
      </c>
      <c r="AB253" s="23">
        <v>0</v>
      </c>
      <c r="AC253" s="22">
        <v>28.5</v>
      </c>
      <c r="AD253" s="22">
        <v>180</v>
      </c>
      <c r="AE253" s="31">
        <v>0.8417</v>
      </c>
      <c r="AF253" s="20" t="s">
        <v>1047</v>
      </c>
      <c r="AG253" s="20" t="s">
        <v>1049</v>
      </c>
      <c r="AH253" s="20" t="s">
        <v>128</v>
      </c>
      <c r="AI253" s="20" t="s">
        <v>327</v>
      </c>
      <c r="AJ253" s="20" t="s">
        <v>121</v>
      </c>
      <c r="AK253" s="20" t="s">
        <v>127</v>
      </c>
      <c r="AL253" s="20" t="s">
        <v>186</v>
      </c>
      <c r="AM253" s="20" t="s">
        <v>128</v>
      </c>
      <c r="AN253" s="20" t="s">
        <v>134</v>
      </c>
      <c r="AO253" s="20" t="s">
        <v>1048</v>
      </c>
      <c r="AP253" s="20" t="s">
        <v>134</v>
      </c>
      <c r="AQ253" s="25" t="s">
        <v>134</v>
      </c>
      <c r="AR253" s="20" t="s">
        <v>170</v>
      </c>
      <c r="AS253" s="25" t="b">
        <v>0</v>
      </c>
      <c r="AT253" s="25" t="b">
        <v>1</v>
      </c>
      <c r="AU253" s="24">
        <v>0.4</v>
      </c>
      <c r="AV253" s="29">
        <v>21400</v>
      </c>
      <c r="AW253" s="20" t="s">
        <v>150</v>
      </c>
      <c r="AX253" s="20" t="s">
        <v>1026</v>
      </c>
      <c r="AY253" s="20" t="s">
        <v>127</v>
      </c>
      <c r="BC253" s="2">
        <v>240</v>
      </c>
      <c r="BD253" s="2">
        <v>190</v>
      </c>
      <c r="BE253" s="2">
        <v>170</v>
      </c>
      <c r="BF253" s="2">
        <v>2199</v>
      </c>
      <c r="BG253" s="2">
        <v>1600</v>
      </c>
      <c r="BH253" s="2">
        <v>2200</v>
      </c>
      <c r="BI253" s="43">
        <v>180</v>
      </c>
      <c r="BJ253" s="2">
        <v>230</v>
      </c>
      <c r="BK253" s="2">
        <v>1399</v>
      </c>
      <c r="BL253" s="2">
        <v>1490</v>
      </c>
      <c r="BM253" s="2">
        <v>1590</v>
      </c>
      <c r="BN253" s="2">
        <v>24200</v>
      </c>
      <c r="BO253" s="2">
        <v>219000</v>
      </c>
      <c r="BP253" s="2">
        <v>280</v>
      </c>
      <c r="BQ253" s="2">
        <v>320</v>
      </c>
      <c r="CB253" s="2">
        <f t="shared" si="65"/>
        <v>114.29</v>
      </c>
      <c r="CC253" s="2">
        <f t="shared" si="66"/>
        <v>90.48</v>
      </c>
      <c r="CD253" s="2">
        <f t="shared" si="67"/>
        <v>80.95</v>
      </c>
      <c r="CE253" s="2">
        <f t="shared" si="68"/>
        <v>1047.1400000000001</v>
      </c>
      <c r="CF253" s="2">
        <f t="shared" si="69"/>
        <v>761.9</v>
      </c>
      <c r="CG253" s="2">
        <f t="shared" si="70"/>
        <v>1047.6199999999999</v>
      </c>
      <c r="CH253" s="50">
        <f t="shared" si="73"/>
        <v>99</v>
      </c>
      <c r="CI253" s="2">
        <f>ROUND(BJ253*0.53,0.5)</f>
        <v>122</v>
      </c>
      <c r="CJ253" s="2">
        <f t="shared" si="61"/>
        <v>699.5</v>
      </c>
      <c r="CK253" s="2" t="s">
        <v>136</v>
      </c>
      <c r="CL253" s="2" t="s">
        <v>136</v>
      </c>
      <c r="CM253" s="2">
        <f t="shared" si="64"/>
        <v>22000</v>
      </c>
      <c r="CN253" s="2" t="s">
        <v>136</v>
      </c>
      <c r="CO253" s="2">
        <f t="shared" si="74"/>
        <v>154</v>
      </c>
      <c r="CP253" s="2">
        <f t="shared" si="75"/>
        <v>211.2</v>
      </c>
    </row>
    <row r="254" spans="2:94" ht="16">
      <c r="B254" s="2" t="s">
        <v>117</v>
      </c>
      <c r="C254" s="2" t="s">
        <v>118</v>
      </c>
      <c r="D254" s="2">
        <v>1.1000000000000001</v>
      </c>
      <c r="E254" s="20" t="s">
        <v>318</v>
      </c>
      <c r="F254" s="20" t="s">
        <v>329</v>
      </c>
      <c r="G254" s="20" t="s">
        <v>121</v>
      </c>
      <c r="H254" s="47" t="s">
        <v>1046</v>
      </c>
      <c r="I254" s="20" t="s">
        <v>1050</v>
      </c>
      <c r="J254" s="20" t="s">
        <v>1051</v>
      </c>
      <c r="K254" s="20" t="s">
        <v>318</v>
      </c>
      <c r="L254" s="20" t="s">
        <v>318</v>
      </c>
      <c r="M254" s="20" t="s">
        <v>127</v>
      </c>
      <c r="N254" s="20"/>
      <c r="O254" s="20" t="s">
        <v>128</v>
      </c>
      <c r="P254" s="20" t="s">
        <v>186</v>
      </c>
      <c r="Q254" s="21">
        <v>46030</v>
      </c>
      <c r="R254" s="21">
        <v>46030</v>
      </c>
      <c r="S254" s="21">
        <v>46203</v>
      </c>
      <c r="T254" s="22">
        <v>180</v>
      </c>
      <c r="U254" s="20" t="s">
        <v>318</v>
      </c>
      <c r="V254" s="20" t="s">
        <v>134</v>
      </c>
      <c r="W254" s="20" t="s">
        <v>1046</v>
      </c>
      <c r="X254" s="28">
        <v>53500</v>
      </c>
      <c r="Y254" s="23">
        <v>0</v>
      </c>
      <c r="Z254" s="23">
        <v>0</v>
      </c>
      <c r="AA254" s="28">
        <v>53500</v>
      </c>
      <c r="AB254" s="23">
        <v>0</v>
      </c>
      <c r="AC254" s="22">
        <v>28.5</v>
      </c>
      <c r="AD254" s="22">
        <v>180</v>
      </c>
      <c r="AE254" s="31">
        <v>0.8417</v>
      </c>
      <c r="AF254" s="20" t="s">
        <v>1050</v>
      </c>
      <c r="AG254" s="20" t="s">
        <v>1052</v>
      </c>
      <c r="AH254" s="20" t="s">
        <v>128</v>
      </c>
      <c r="AI254" s="20" t="s">
        <v>333</v>
      </c>
      <c r="AJ254" s="20" t="s">
        <v>121</v>
      </c>
      <c r="AK254" s="20" t="s">
        <v>127</v>
      </c>
      <c r="AL254" s="20" t="s">
        <v>186</v>
      </c>
      <c r="AM254" s="20" t="s">
        <v>128</v>
      </c>
      <c r="AN254" s="20" t="s">
        <v>134</v>
      </c>
      <c r="AO254" s="20" t="s">
        <v>1051</v>
      </c>
      <c r="AP254" s="20" t="s">
        <v>134</v>
      </c>
      <c r="AQ254" s="25" t="s">
        <v>134</v>
      </c>
      <c r="AR254" s="20" t="s">
        <v>170</v>
      </c>
      <c r="AS254" s="25" t="b">
        <v>0</v>
      </c>
      <c r="AT254" s="25" t="b">
        <v>1</v>
      </c>
      <c r="AU254" s="24">
        <v>0.4</v>
      </c>
      <c r="AV254" s="29">
        <v>21400</v>
      </c>
      <c r="AW254" s="20" t="s">
        <v>150</v>
      </c>
      <c r="AX254" s="20" t="s">
        <v>1026</v>
      </c>
      <c r="AY254" s="20" t="s">
        <v>127</v>
      </c>
      <c r="BC254" s="2">
        <v>240</v>
      </c>
      <c r="BD254" s="2">
        <v>190</v>
      </c>
      <c r="BE254" s="2">
        <v>170</v>
      </c>
      <c r="BF254" s="2">
        <v>2199</v>
      </c>
      <c r="BG254" s="2">
        <v>1600</v>
      </c>
      <c r="BH254" s="2">
        <v>2200</v>
      </c>
      <c r="BI254" s="43">
        <v>180</v>
      </c>
      <c r="BJ254" s="2">
        <v>230</v>
      </c>
      <c r="BK254" s="2">
        <v>1399</v>
      </c>
      <c r="BL254" s="2">
        <v>1490</v>
      </c>
      <c r="BM254" s="2">
        <v>1590</v>
      </c>
      <c r="BN254" s="2">
        <v>24200</v>
      </c>
      <c r="BO254" s="2">
        <v>219000</v>
      </c>
      <c r="BP254" s="2">
        <v>280</v>
      </c>
      <c r="BQ254" s="2">
        <v>320</v>
      </c>
      <c r="CB254" s="2">
        <f t="shared" si="65"/>
        <v>114.29</v>
      </c>
      <c r="CC254" s="2">
        <f t="shared" si="66"/>
        <v>90.48</v>
      </c>
      <c r="CD254" s="2">
        <f t="shared" si="67"/>
        <v>80.95</v>
      </c>
      <c r="CE254" s="2">
        <f t="shared" si="68"/>
        <v>1047.1400000000001</v>
      </c>
      <c r="CF254" s="2">
        <f t="shared" si="69"/>
        <v>761.9</v>
      </c>
      <c r="CG254" s="2">
        <f t="shared" si="70"/>
        <v>1047.6199999999999</v>
      </c>
      <c r="CH254" s="50">
        <f t="shared" si="73"/>
        <v>99</v>
      </c>
      <c r="CI254" s="2">
        <f>ROUND(BJ254*0.53,0.5)</f>
        <v>122</v>
      </c>
      <c r="CJ254" s="2">
        <f t="shared" si="61"/>
        <v>699.5</v>
      </c>
      <c r="CK254" s="2" t="s">
        <v>136</v>
      </c>
      <c r="CL254" s="2" t="s">
        <v>136</v>
      </c>
      <c r="CM254" s="2">
        <f t="shared" si="64"/>
        <v>22000</v>
      </c>
      <c r="CN254" s="2" t="s">
        <v>136</v>
      </c>
      <c r="CO254" s="2">
        <f t="shared" si="74"/>
        <v>154</v>
      </c>
      <c r="CP254" s="2">
        <f t="shared" si="75"/>
        <v>211.2</v>
      </c>
    </row>
    <row r="255" spans="2:94" ht="16">
      <c r="B255" s="2" t="s">
        <v>117</v>
      </c>
      <c r="C255" s="2" t="s">
        <v>355</v>
      </c>
      <c r="D255" s="2">
        <v>4.0999999999999996</v>
      </c>
      <c r="E255" s="20" t="s">
        <v>318</v>
      </c>
      <c r="F255" s="20" t="s">
        <v>319</v>
      </c>
      <c r="G255" s="20" t="s">
        <v>180</v>
      </c>
      <c r="H255" s="20" t="s">
        <v>696</v>
      </c>
      <c r="I255" s="20" t="s">
        <v>1053</v>
      </c>
      <c r="J255" s="20" t="s">
        <v>1054</v>
      </c>
      <c r="K255" s="20" t="s">
        <v>318</v>
      </c>
      <c r="L255" s="20" t="s">
        <v>318</v>
      </c>
      <c r="M255" s="20" t="s">
        <v>357</v>
      </c>
      <c r="N255" s="20" t="s">
        <v>528</v>
      </c>
      <c r="O255" s="20" t="s">
        <v>374</v>
      </c>
      <c r="P255" s="20" t="s">
        <v>134</v>
      </c>
      <c r="Q255" s="51">
        <v>46058</v>
      </c>
      <c r="T255" s="52">
        <v>190</v>
      </c>
      <c r="BC255" s="2">
        <v>250</v>
      </c>
      <c r="BD255" s="2">
        <v>200</v>
      </c>
      <c r="BE255" s="2">
        <v>180</v>
      </c>
      <c r="BF255" s="2">
        <v>2299</v>
      </c>
      <c r="BG255" s="2">
        <v>1700</v>
      </c>
      <c r="BH255" s="55">
        <v>2300</v>
      </c>
      <c r="BI255" s="56">
        <f>T255</f>
        <v>190</v>
      </c>
      <c r="BJ255" s="2">
        <v>250</v>
      </c>
      <c r="BK255" s="2">
        <v>1499</v>
      </c>
      <c r="BL255" s="2">
        <v>1590</v>
      </c>
      <c r="BM255" s="2">
        <v>1690</v>
      </c>
      <c r="BN255" s="2">
        <v>25300</v>
      </c>
      <c r="BO255" s="2">
        <v>229000</v>
      </c>
      <c r="BP255" s="2">
        <v>290</v>
      </c>
      <c r="BQ255" s="2">
        <v>330</v>
      </c>
      <c r="CB255" s="2">
        <f t="shared" si="65"/>
        <v>119.05</v>
      </c>
      <c r="CC255" s="2">
        <f t="shared" si="66"/>
        <v>95.24</v>
      </c>
      <c r="CD255" s="2">
        <f t="shared" si="67"/>
        <v>85.71</v>
      </c>
      <c r="CE255" s="2">
        <f t="shared" si="68"/>
        <v>1094.76</v>
      </c>
      <c r="CF255" s="2">
        <f t="shared" si="69"/>
        <v>809.52</v>
      </c>
      <c r="CG255" s="2">
        <f t="shared" si="70"/>
        <v>1095.24</v>
      </c>
      <c r="CH255" s="57">
        <f t="shared" si="73"/>
        <v>104.5</v>
      </c>
      <c r="CI255" s="2">
        <f>ROUND(BJ255*0.5,0.5)</f>
        <v>125</v>
      </c>
      <c r="CJ255" s="2">
        <f t="shared" si="61"/>
        <v>749.5</v>
      </c>
      <c r="CK255" s="2" t="s">
        <v>136</v>
      </c>
      <c r="CL255" s="2" t="s">
        <v>136</v>
      </c>
      <c r="CM255" s="2">
        <f t="shared" si="64"/>
        <v>22999.999999999996</v>
      </c>
      <c r="CN255" s="2" t="s">
        <v>136</v>
      </c>
      <c r="CO255" s="2">
        <f t="shared" si="74"/>
        <v>159.5</v>
      </c>
      <c r="CP255" s="2">
        <f t="shared" si="75"/>
        <v>217.8</v>
      </c>
    </row>
    <row r="256" spans="2:94" ht="16">
      <c r="B256" s="2" t="s">
        <v>117</v>
      </c>
      <c r="C256" s="2" t="s">
        <v>355</v>
      </c>
      <c r="D256" s="2">
        <v>4.0999999999999996</v>
      </c>
      <c r="E256" s="20" t="s">
        <v>318</v>
      </c>
      <c r="F256" s="20" t="s">
        <v>319</v>
      </c>
      <c r="G256" s="20" t="s">
        <v>180</v>
      </c>
      <c r="H256" s="20" t="s">
        <v>696</v>
      </c>
      <c r="I256" s="20" t="s">
        <v>1053</v>
      </c>
      <c r="J256" s="20" t="s">
        <v>1055</v>
      </c>
      <c r="K256" s="20" t="s">
        <v>318</v>
      </c>
      <c r="L256" s="20" t="s">
        <v>318</v>
      </c>
      <c r="M256" s="20" t="s">
        <v>357</v>
      </c>
      <c r="N256" s="20" t="s">
        <v>528</v>
      </c>
      <c r="O256" s="20" t="s">
        <v>374</v>
      </c>
      <c r="P256" s="20" t="s">
        <v>134</v>
      </c>
      <c r="Q256" s="51">
        <v>46058</v>
      </c>
      <c r="T256" s="52">
        <v>190</v>
      </c>
      <c r="BC256" s="2">
        <v>250</v>
      </c>
      <c r="BD256" s="2">
        <v>200</v>
      </c>
      <c r="BE256" s="2">
        <v>180</v>
      </c>
      <c r="BF256" s="2">
        <v>2299</v>
      </c>
      <c r="BG256" s="2">
        <v>1700</v>
      </c>
      <c r="BH256" s="55">
        <v>2300</v>
      </c>
      <c r="BI256" s="56">
        <f>T256</f>
        <v>190</v>
      </c>
      <c r="BJ256" s="2">
        <v>250</v>
      </c>
      <c r="BK256" s="2">
        <v>1499</v>
      </c>
      <c r="BL256" s="2">
        <v>1590</v>
      </c>
      <c r="BM256" s="2">
        <v>1690</v>
      </c>
      <c r="BN256" s="2">
        <v>25300</v>
      </c>
      <c r="BO256" s="2">
        <v>229000</v>
      </c>
      <c r="BP256" s="2">
        <v>290</v>
      </c>
      <c r="BQ256" s="2">
        <v>330</v>
      </c>
      <c r="CB256" s="2">
        <f t="shared" si="65"/>
        <v>119.05</v>
      </c>
      <c r="CC256" s="2">
        <f t="shared" si="66"/>
        <v>95.24</v>
      </c>
      <c r="CD256" s="2">
        <f t="shared" si="67"/>
        <v>85.71</v>
      </c>
      <c r="CE256" s="2">
        <f t="shared" si="68"/>
        <v>1094.76</v>
      </c>
      <c r="CF256" s="2">
        <f t="shared" si="69"/>
        <v>809.52</v>
      </c>
      <c r="CG256" s="2">
        <f t="shared" si="70"/>
        <v>1095.24</v>
      </c>
      <c r="CH256" s="57">
        <f t="shared" si="73"/>
        <v>104.5</v>
      </c>
      <c r="CI256" s="2">
        <f>ROUND(BJ256*0.5,0.5)</f>
        <v>125</v>
      </c>
      <c r="CJ256" s="2">
        <f t="shared" si="61"/>
        <v>749.5</v>
      </c>
      <c r="CK256" s="2" t="s">
        <v>136</v>
      </c>
      <c r="CL256" s="2" t="s">
        <v>136</v>
      </c>
      <c r="CM256" s="2">
        <f t="shared" si="64"/>
        <v>22999.999999999996</v>
      </c>
      <c r="CN256" s="2" t="s">
        <v>136</v>
      </c>
      <c r="CO256" s="2">
        <f t="shared" si="74"/>
        <v>159.5</v>
      </c>
      <c r="CP256" s="2">
        <f t="shared" si="75"/>
        <v>217.8</v>
      </c>
    </row>
    <row r="257" spans="2:94" ht="16">
      <c r="B257" s="2" t="s">
        <v>117</v>
      </c>
      <c r="C257" s="2" t="s">
        <v>355</v>
      </c>
      <c r="D257" s="2">
        <v>4.0999999999999996</v>
      </c>
      <c r="E257" s="20" t="s">
        <v>318</v>
      </c>
      <c r="F257" s="20" t="s">
        <v>319</v>
      </c>
      <c r="G257" s="20" t="s">
        <v>180</v>
      </c>
      <c r="H257" s="20" t="s">
        <v>696</v>
      </c>
      <c r="I257" s="20" t="s">
        <v>1053</v>
      </c>
      <c r="J257" s="20" t="s">
        <v>1056</v>
      </c>
      <c r="K257" s="20" t="s">
        <v>318</v>
      </c>
      <c r="L257" s="20" t="s">
        <v>318</v>
      </c>
      <c r="M257" s="20" t="s">
        <v>357</v>
      </c>
      <c r="N257" s="20" t="s">
        <v>528</v>
      </c>
      <c r="O257" s="20" t="s">
        <v>374</v>
      </c>
      <c r="P257" s="20" t="s">
        <v>134</v>
      </c>
      <c r="Q257" s="51">
        <v>46058</v>
      </c>
      <c r="T257" s="52">
        <v>190</v>
      </c>
      <c r="BC257" s="2">
        <v>250</v>
      </c>
      <c r="BD257" s="2">
        <v>200</v>
      </c>
      <c r="BE257" s="2">
        <v>180</v>
      </c>
      <c r="BF257" s="2">
        <v>2299</v>
      </c>
      <c r="BG257" s="2">
        <v>1700</v>
      </c>
      <c r="BH257" s="55">
        <v>2300</v>
      </c>
      <c r="BI257" s="56">
        <f>T257</f>
        <v>190</v>
      </c>
      <c r="BJ257" s="2">
        <v>250</v>
      </c>
      <c r="BK257" s="2">
        <v>1499</v>
      </c>
      <c r="BL257" s="2">
        <v>1590</v>
      </c>
      <c r="BM257" s="2">
        <v>1690</v>
      </c>
      <c r="BN257" s="2">
        <v>25300</v>
      </c>
      <c r="BO257" s="2">
        <v>229000</v>
      </c>
      <c r="BP257" s="2">
        <v>290</v>
      </c>
      <c r="BQ257" s="2">
        <v>330</v>
      </c>
      <c r="CB257" s="2">
        <f t="shared" si="65"/>
        <v>119.05</v>
      </c>
      <c r="CC257" s="2">
        <f t="shared" si="66"/>
        <v>95.24</v>
      </c>
      <c r="CD257" s="2">
        <f t="shared" si="67"/>
        <v>85.71</v>
      </c>
      <c r="CE257" s="2">
        <f t="shared" si="68"/>
        <v>1094.76</v>
      </c>
      <c r="CF257" s="2">
        <f t="shared" si="69"/>
        <v>809.52</v>
      </c>
      <c r="CG257" s="2">
        <f t="shared" si="70"/>
        <v>1095.24</v>
      </c>
      <c r="CH257" s="57">
        <f t="shared" si="73"/>
        <v>104.5</v>
      </c>
      <c r="CI257" s="2">
        <f>ROUND(BJ257*0.5,0.5)</f>
        <v>125</v>
      </c>
      <c r="CJ257" s="2">
        <f t="shared" si="61"/>
        <v>749.5</v>
      </c>
      <c r="CK257" s="2" t="s">
        <v>136</v>
      </c>
      <c r="CL257" s="2" t="s">
        <v>136</v>
      </c>
      <c r="CM257" s="2">
        <f t="shared" si="64"/>
        <v>22999.999999999996</v>
      </c>
      <c r="CN257" s="2" t="s">
        <v>136</v>
      </c>
      <c r="CO257" s="2">
        <f t="shared" si="74"/>
        <v>159.5</v>
      </c>
      <c r="CP257" s="2">
        <f t="shared" si="75"/>
        <v>217.8</v>
      </c>
    </row>
    <row r="258" spans="2:94" ht="16">
      <c r="B258" s="2" t="s">
        <v>117</v>
      </c>
      <c r="C258" s="2" t="s">
        <v>118</v>
      </c>
      <c r="D258" s="2">
        <v>1.1000000000000001</v>
      </c>
      <c r="E258" s="20" t="s">
        <v>318</v>
      </c>
      <c r="F258" s="20" t="s">
        <v>319</v>
      </c>
      <c r="G258" s="20" t="s">
        <v>121</v>
      </c>
      <c r="H258" s="20" t="s">
        <v>1057</v>
      </c>
      <c r="I258" s="20" t="s">
        <v>1058</v>
      </c>
      <c r="J258" s="20" t="s">
        <v>1059</v>
      </c>
      <c r="K258" s="20" t="s">
        <v>318</v>
      </c>
      <c r="L258" s="20" t="s">
        <v>318</v>
      </c>
      <c r="M258" s="20" t="s">
        <v>127</v>
      </c>
      <c r="N258" s="20"/>
      <c r="O258" s="20" t="s">
        <v>244</v>
      </c>
      <c r="P258" s="20" t="s">
        <v>129</v>
      </c>
      <c r="Q258" s="21">
        <v>46086</v>
      </c>
      <c r="R258" s="21">
        <v>46086</v>
      </c>
      <c r="S258" s="21">
        <v>46203</v>
      </c>
      <c r="T258" s="46">
        <v>190</v>
      </c>
      <c r="U258" s="20" t="s">
        <v>318</v>
      </c>
      <c r="V258" s="20" t="s">
        <v>134</v>
      </c>
      <c r="W258" s="20" t="s">
        <v>1060</v>
      </c>
      <c r="X258" s="28">
        <v>660500</v>
      </c>
      <c r="Y258" s="23">
        <v>0</v>
      </c>
      <c r="Z258" s="23">
        <v>0</v>
      </c>
      <c r="AA258" s="28">
        <v>660500</v>
      </c>
      <c r="AB258" s="23">
        <v>0</v>
      </c>
      <c r="AC258" s="22">
        <v>27.5</v>
      </c>
      <c r="AD258" s="22">
        <v>180</v>
      </c>
      <c r="AE258" s="31">
        <v>0.84719999999999995</v>
      </c>
      <c r="AF258" s="20" t="s">
        <v>1058</v>
      </c>
      <c r="AG258" s="20" t="s">
        <v>1061</v>
      </c>
      <c r="AH258" s="20" t="s">
        <v>244</v>
      </c>
      <c r="AI258" s="20" t="s">
        <v>327</v>
      </c>
      <c r="AJ258" s="20" t="s">
        <v>121</v>
      </c>
      <c r="AK258" s="20" t="s">
        <v>127</v>
      </c>
      <c r="AL258" s="20" t="s">
        <v>129</v>
      </c>
      <c r="AM258" s="20" t="s">
        <v>133</v>
      </c>
      <c r="AN258" s="20" t="s">
        <v>1062</v>
      </c>
      <c r="AO258" s="20" t="s">
        <v>1059</v>
      </c>
      <c r="AP258" s="20" t="s">
        <v>134</v>
      </c>
      <c r="AQ258" s="25" t="s">
        <v>134</v>
      </c>
      <c r="AR258" s="20" t="s">
        <v>117</v>
      </c>
      <c r="AS258" s="25" t="b">
        <v>0</v>
      </c>
      <c r="AT258" s="25" t="b">
        <v>1</v>
      </c>
      <c r="AU258" s="24">
        <v>0.05</v>
      </c>
      <c r="AV258" s="29">
        <v>33025</v>
      </c>
      <c r="AW258" s="20" t="s">
        <v>150</v>
      </c>
      <c r="AX258" s="20" t="s">
        <v>685</v>
      </c>
      <c r="AY258" s="20" t="s">
        <v>341</v>
      </c>
      <c r="BC258" s="55">
        <v>250</v>
      </c>
      <c r="BD258" s="55">
        <v>200</v>
      </c>
      <c r="BE258" s="55">
        <v>180</v>
      </c>
      <c r="BF258" s="2">
        <v>2299</v>
      </c>
      <c r="BG258" s="2">
        <v>1700</v>
      </c>
      <c r="BH258" s="2">
        <v>2300</v>
      </c>
      <c r="BI258" s="43">
        <v>190</v>
      </c>
      <c r="BJ258" s="2">
        <v>240</v>
      </c>
      <c r="BK258" s="2">
        <v>1499</v>
      </c>
      <c r="BL258" s="2">
        <v>1590</v>
      </c>
      <c r="BM258" s="2">
        <v>1690</v>
      </c>
      <c r="BN258" s="2">
        <v>24200</v>
      </c>
      <c r="BO258" s="2">
        <v>229000</v>
      </c>
      <c r="BP258" s="2">
        <v>290</v>
      </c>
      <c r="BQ258" s="2">
        <v>330</v>
      </c>
      <c r="CB258" s="2">
        <f t="shared" si="65"/>
        <v>119.05</v>
      </c>
      <c r="CC258" s="2">
        <f t="shared" si="66"/>
        <v>95.24</v>
      </c>
      <c r="CD258" s="2">
        <f t="shared" si="67"/>
        <v>85.71</v>
      </c>
      <c r="CE258" s="2">
        <f t="shared" si="68"/>
        <v>1094.76</v>
      </c>
      <c r="CF258" s="2">
        <f t="shared" si="69"/>
        <v>809.52</v>
      </c>
      <c r="CG258" s="2">
        <f t="shared" si="70"/>
        <v>1095.24</v>
      </c>
      <c r="CH258" s="50">
        <f t="shared" si="73"/>
        <v>104.5</v>
      </c>
      <c r="CI258" s="2">
        <f>ROUND(BJ258*0.53,0.5)</f>
        <v>127</v>
      </c>
      <c r="CJ258" s="2">
        <f t="shared" si="61"/>
        <v>749.5</v>
      </c>
      <c r="CK258" s="2" t="s">
        <v>136</v>
      </c>
      <c r="CL258" s="2" t="s">
        <v>136</v>
      </c>
      <c r="CM258" s="2">
        <f t="shared" si="64"/>
        <v>22000</v>
      </c>
      <c r="CN258" s="2" t="s">
        <v>136</v>
      </c>
      <c r="CO258" s="2">
        <f t="shared" si="74"/>
        <v>159.5</v>
      </c>
      <c r="CP258" s="2">
        <f t="shared" si="75"/>
        <v>217.8</v>
      </c>
    </row>
    <row r="259" spans="2:94" ht="16">
      <c r="B259" s="2" t="s">
        <v>117</v>
      </c>
      <c r="C259" s="2" t="s">
        <v>118</v>
      </c>
      <c r="D259" s="2">
        <v>1.1000000000000001</v>
      </c>
      <c r="E259" s="20" t="s">
        <v>318</v>
      </c>
      <c r="F259" s="20" t="s">
        <v>329</v>
      </c>
      <c r="G259" s="20" t="s">
        <v>121</v>
      </c>
      <c r="H259" s="20" t="s">
        <v>1057</v>
      </c>
      <c r="I259" s="20" t="s">
        <v>1063</v>
      </c>
      <c r="J259" s="20" t="s">
        <v>1064</v>
      </c>
      <c r="K259" s="20" t="s">
        <v>318</v>
      </c>
      <c r="L259" s="20" t="s">
        <v>318</v>
      </c>
      <c r="M259" s="20" t="s">
        <v>127</v>
      </c>
      <c r="N259" s="20"/>
      <c r="O259" s="20" t="s">
        <v>244</v>
      </c>
      <c r="P259" s="20" t="s">
        <v>129</v>
      </c>
      <c r="Q259" s="21">
        <v>46142</v>
      </c>
      <c r="R259" s="21">
        <v>46142</v>
      </c>
      <c r="S259" s="21">
        <v>46203</v>
      </c>
      <c r="T259" s="46">
        <v>190</v>
      </c>
      <c r="U259" s="20" t="s">
        <v>318</v>
      </c>
      <c r="V259" s="20" t="s">
        <v>134</v>
      </c>
      <c r="W259" s="20" t="s">
        <v>1060</v>
      </c>
      <c r="X259" s="28">
        <v>660500</v>
      </c>
      <c r="Y259" s="23">
        <v>0</v>
      </c>
      <c r="Z259" s="23">
        <v>0</v>
      </c>
      <c r="AA259" s="28">
        <v>660500</v>
      </c>
      <c r="AB259" s="23">
        <v>0</v>
      </c>
      <c r="AC259" s="22">
        <v>27.5</v>
      </c>
      <c r="AD259" s="22">
        <v>180</v>
      </c>
      <c r="AE259" s="31">
        <v>0.84719999999999995</v>
      </c>
      <c r="AF259" s="20" t="s">
        <v>1063</v>
      </c>
      <c r="AG259" s="20" t="s">
        <v>1065</v>
      </c>
      <c r="AH259" s="20" t="s">
        <v>244</v>
      </c>
      <c r="AI259" s="20" t="s">
        <v>333</v>
      </c>
      <c r="AJ259" s="20" t="s">
        <v>121</v>
      </c>
      <c r="AK259" s="20" t="s">
        <v>127</v>
      </c>
      <c r="AL259" s="20" t="s">
        <v>129</v>
      </c>
      <c r="AM259" s="20" t="s">
        <v>133</v>
      </c>
      <c r="AN259" s="20" t="s">
        <v>134</v>
      </c>
      <c r="AO259" s="20" t="s">
        <v>1064</v>
      </c>
      <c r="AP259" s="20" t="s">
        <v>134</v>
      </c>
      <c r="AQ259" s="25" t="s">
        <v>134</v>
      </c>
      <c r="AR259" s="20" t="s">
        <v>117</v>
      </c>
      <c r="AS259" s="25" t="b">
        <v>0</v>
      </c>
      <c r="AT259" s="25" t="b">
        <v>1</v>
      </c>
      <c r="AU259" s="24">
        <v>0.02</v>
      </c>
      <c r="AV259" s="29">
        <v>13210</v>
      </c>
      <c r="AW259" s="20" t="s">
        <v>150</v>
      </c>
      <c r="AX259" s="20" t="s">
        <v>685</v>
      </c>
      <c r="AY259" s="20" t="s">
        <v>341</v>
      </c>
      <c r="BC259" s="55">
        <v>250</v>
      </c>
      <c r="BD259" s="55">
        <v>200</v>
      </c>
      <c r="BE259" s="55">
        <v>180</v>
      </c>
      <c r="BF259" s="2">
        <v>2299</v>
      </c>
      <c r="BG259" s="2">
        <v>1700</v>
      </c>
      <c r="BH259" s="2">
        <v>2300</v>
      </c>
      <c r="BI259" s="43">
        <v>190</v>
      </c>
      <c r="BJ259" s="2">
        <v>240</v>
      </c>
      <c r="BK259" s="2">
        <v>1499</v>
      </c>
      <c r="BL259" s="2">
        <v>1590</v>
      </c>
      <c r="BM259" s="2">
        <v>1690</v>
      </c>
      <c r="BN259" s="2">
        <v>24200</v>
      </c>
      <c r="BO259" s="2">
        <v>229000</v>
      </c>
      <c r="BP259" s="2">
        <v>290</v>
      </c>
      <c r="BQ259" s="2">
        <v>330</v>
      </c>
      <c r="CB259" s="2">
        <f t="shared" si="65"/>
        <v>119.05</v>
      </c>
      <c r="CC259" s="2">
        <f t="shared" si="66"/>
        <v>95.24</v>
      </c>
      <c r="CD259" s="2">
        <f t="shared" si="67"/>
        <v>85.71</v>
      </c>
      <c r="CE259" s="2">
        <f t="shared" si="68"/>
        <v>1094.76</v>
      </c>
      <c r="CF259" s="2">
        <f t="shared" si="69"/>
        <v>809.52</v>
      </c>
      <c r="CG259" s="2">
        <f t="shared" si="70"/>
        <v>1095.24</v>
      </c>
      <c r="CH259" s="50">
        <f t="shared" si="73"/>
        <v>104.5</v>
      </c>
      <c r="CI259" s="2">
        <f>ROUND(BJ259*0.53,0.5)</f>
        <v>127</v>
      </c>
      <c r="CJ259" s="2">
        <f t="shared" si="61"/>
        <v>749.5</v>
      </c>
      <c r="CK259" s="2" t="s">
        <v>136</v>
      </c>
      <c r="CL259" s="2" t="s">
        <v>136</v>
      </c>
      <c r="CM259" s="2">
        <f t="shared" si="64"/>
        <v>22000</v>
      </c>
      <c r="CN259" s="2" t="s">
        <v>136</v>
      </c>
      <c r="CO259" s="2">
        <f t="shared" si="74"/>
        <v>159.5</v>
      </c>
      <c r="CP259" s="2">
        <f t="shared" si="75"/>
        <v>217.8</v>
      </c>
    </row>
    <row r="260" spans="2:94" ht="16">
      <c r="B260" s="2" t="s">
        <v>117</v>
      </c>
      <c r="C260" s="2" t="s">
        <v>355</v>
      </c>
      <c r="D260" s="2">
        <v>4.0999999999999996</v>
      </c>
      <c r="E260" s="20" t="s">
        <v>318</v>
      </c>
      <c r="F260" s="20" t="s">
        <v>319</v>
      </c>
      <c r="G260" s="20" t="s">
        <v>121</v>
      </c>
      <c r="H260" s="20" t="s">
        <v>1057</v>
      </c>
      <c r="I260" s="20" t="s">
        <v>1066</v>
      </c>
      <c r="J260" s="20" t="s">
        <v>1067</v>
      </c>
      <c r="K260" s="20" t="s">
        <v>318</v>
      </c>
      <c r="L260" s="20" t="s">
        <v>318</v>
      </c>
      <c r="M260" s="20" t="s">
        <v>357</v>
      </c>
      <c r="N260" s="20" t="s">
        <v>1068</v>
      </c>
      <c r="O260" s="20" t="s">
        <v>374</v>
      </c>
      <c r="P260" s="20" t="s">
        <v>129</v>
      </c>
      <c r="Q260" s="51">
        <v>46086</v>
      </c>
      <c r="T260" s="46">
        <v>190</v>
      </c>
      <c r="BC260" s="55">
        <v>250</v>
      </c>
      <c r="BD260" s="55">
        <v>200</v>
      </c>
      <c r="BE260" s="55">
        <v>180</v>
      </c>
      <c r="BF260" s="2">
        <v>2299</v>
      </c>
      <c r="BG260" s="2">
        <v>1700</v>
      </c>
      <c r="BH260" s="2">
        <v>2300</v>
      </c>
      <c r="BI260" s="56">
        <f>T260</f>
        <v>190</v>
      </c>
      <c r="BJ260" s="2">
        <v>240</v>
      </c>
      <c r="BK260" s="2">
        <v>1499</v>
      </c>
      <c r="BL260" s="2">
        <v>1590</v>
      </c>
      <c r="BM260" s="2">
        <v>1690</v>
      </c>
      <c r="BN260" s="2">
        <v>24200</v>
      </c>
      <c r="BO260" s="2">
        <v>229000</v>
      </c>
      <c r="BP260" s="2">
        <v>290</v>
      </c>
      <c r="BQ260" s="2">
        <v>330</v>
      </c>
      <c r="CB260" s="2">
        <f t="shared" si="65"/>
        <v>119.05</v>
      </c>
      <c r="CC260" s="2">
        <f t="shared" si="66"/>
        <v>95.24</v>
      </c>
      <c r="CD260" s="2">
        <f t="shared" si="67"/>
        <v>85.71</v>
      </c>
      <c r="CE260" s="2">
        <f t="shared" si="68"/>
        <v>1094.76</v>
      </c>
      <c r="CF260" s="2">
        <f t="shared" si="69"/>
        <v>809.52</v>
      </c>
      <c r="CG260" s="2">
        <f t="shared" si="70"/>
        <v>1095.24</v>
      </c>
      <c r="CH260" s="57">
        <f t="shared" si="73"/>
        <v>104.5</v>
      </c>
      <c r="CI260" s="2">
        <f>ROUND(BJ260*0.5,0.5)</f>
        <v>120</v>
      </c>
      <c r="CJ260" s="2">
        <f t="shared" si="61"/>
        <v>749.5</v>
      </c>
      <c r="CK260" s="2" t="s">
        <v>136</v>
      </c>
      <c r="CL260" s="2" t="s">
        <v>136</v>
      </c>
      <c r="CM260" s="2">
        <f t="shared" si="64"/>
        <v>22000</v>
      </c>
      <c r="CN260" s="2" t="s">
        <v>136</v>
      </c>
      <c r="CO260" s="2">
        <f t="shared" si="74"/>
        <v>159.5</v>
      </c>
      <c r="CP260" s="2">
        <f t="shared" si="75"/>
        <v>217.8</v>
      </c>
    </row>
    <row r="261" spans="2:94" ht="16">
      <c r="B261" s="2" t="s">
        <v>117</v>
      </c>
      <c r="C261" s="2" t="s">
        <v>355</v>
      </c>
      <c r="D261" s="2">
        <v>4.0999999999999996</v>
      </c>
      <c r="E261" s="20" t="s">
        <v>318</v>
      </c>
      <c r="F261" s="20" t="s">
        <v>329</v>
      </c>
      <c r="G261" s="20" t="s">
        <v>121</v>
      </c>
      <c r="H261" s="20" t="s">
        <v>1057</v>
      </c>
      <c r="I261" s="20" t="s">
        <v>1069</v>
      </c>
      <c r="J261" s="20" t="s">
        <v>1070</v>
      </c>
      <c r="K261" s="20" t="s">
        <v>318</v>
      </c>
      <c r="L261" s="20" t="s">
        <v>318</v>
      </c>
      <c r="M261" s="20" t="s">
        <v>357</v>
      </c>
      <c r="N261" s="20" t="s">
        <v>1068</v>
      </c>
      <c r="O261" s="20" t="s">
        <v>374</v>
      </c>
      <c r="P261" s="20" t="s">
        <v>129</v>
      </c>
      <c r="Q261" s="51">
        <v>46086</v>
      </c>
      <c r="T261" s="46">
        <v>190</v>
      </c>
      <c r="BC261" s="55">
        <v>250</v>
      </c>
      <c r="BD261" s="55">
        <v>200</v>
      </c>
      <c r="BE261" s="55">
        <v>180</v>
      </c>
      <c r="BF261" s="2">
        <v>2299</v>
      </c>
      <c r="BG261" s="2">
        <v>1700</v>
      </c>
      <c r="BH261" s="2">
        <v>2300</v>
      </c>
      <c r="BI261" s="56">
        <f>T261</f>
        <v>190</v>
      </c>
      <c r="BJ261" s="2">
        <v>240</v>
      </c>
      <c r="BK261" s="2">
        <v>1499</v>
      </c>
      <c r="BL261" s="2">
        <v>1590</v>
      </c>
      <c r="BM261" s="2">
        <v>1690</v>
      </c>
      <c r="BN261" s="2">
        <v>24200</v>
      </c>
      <c r="BO261" s="2">
        <v>229000</v>
      </c>
      <c r="BP261" s="2">
        <v>290</v>
      </c>
      <c r="BQ261" s="2">
        <v>330</v>
      </c>
      <c r="CB261" s="2">
        <f t="shared" si="65"/>
        <v>119.05</v>
      </c>
      <c r="CC261" s="2">
        <f t="shared" si="66"/>
        <v>95.24</v>
      </c>
      <c r="CD261" s="2">
        <f t="shared" si="67"/>
        <v>85.71</v>
      </c>
      <c r="CE261" s="2">
        <f t="shared" si="68"/>
        <v>1094.76</v>
      </c>
      <c r="CF261" s="2">
        <f t="shared" si="69"/>
        <v>809.52</v>
      </c>
      <c r="CG261" s="2">
        <f t="shared" si="70"/>
        <v>1095.24</v>
      </c>
      <c r="CH261" s="57">
        <f t="shared" si="73"/>
        <v>104.5</v>
      </c>
      <c r="CI261" s="2">
        <f>ROUND(BJ261*0.5,0.5)</f>
        <v>120</v>
      </c>
      <c r="CJ261" s="2">
        <f t="shared" si="61"/>
        <v>749.5</v>
      </c>
      <c r="CK261" s="2" t="s">
        <v>136</v>
      </c>
      <c r="CL261" s="2" t="s">
        <v>136</v>
      </c>
      <c r="CM261" s="2">
        <f t="shared" si="64"/>
        <v>22000</v>
      </c>
      <c r="CN261" s="2" t="s">
        <v>136</v>
      </c>
      <c r="CO261" s="2">
        <f t="shared" si="74"/>
        <v>159.5</v>
      </c>
      <c r="CP261" s="2">
        <f t="shared" si="75"/>
        <v>217.8</v>
      </c>
    </row>
    <row r="262" spans="2:94" ht="16">
      <c r="B262" s="2" t="s">
        <v>117</v>
      </c>
      <c r="C262" s="2" t="s">
        <v>355</v>
      </c>
      <c r="D262" s="2">
        <v>4.0999999999999996</v>
      </c>
      <c r="E262" s="20" t="s">
        <v>318</v>
      </c>
      <c r="F262" s="20" t="s">
        <v>319</v>
      </c>
      <c r="G262" s="20" t="s">
        <v>121</v>
      </c>
      <c r="H262" s="20" t="s">
        <v>1057</v>
      </c>
      <c r="I262" s="20" t="s">
        <v>1071</v>
      </c>
      <c r="J262" s="20" t="s">
        <v>1072</v>
      </c>
      <c r="K262" s="20" t="s">
        <v>318</v>
      </c>
      <c r="L262" s="20" t="s">
        <v>318</v>
      </c>
      <c r="M262" s="20" t="s">
        <v>357</v>
      </c>
      <c r="N262" s="20" t="s">
        <v>442</v>
      </c>
      <c r="O262" s="20" t="s">
        <v>374</v>
      </c>
      <c r="P262" s="20" t="s">
        <v>211</v>
      </c>
      <c r="Q262" s="51">
        <v>46086</v>
      </c>
      <c r="T262" s="46">
        <v>190</v>
      </c>
      <c r="BC262" s="55">
        <v>250</v>
      </c>
      <c r="BD262" s="55">
        <v>200</v>
      </c>
      <c r="BE262" s="55">
        <v>180</v>
      </c>
      <c r="BF262" s="2">
        <v>2299</v>
      </c>
      <c r="BG262" s="2">
        <v>1700</v>
      </c>
      <c r="BH262" s="2">
        <v>2300</v>
      </c>
      <c r="BI262" s="56">
        <f>T262</f>
        <v>190</v>
      </c>
      <c r="BJ262" s="2">
        <v>240</v>
      </c>
      <c r="BK262" s="2">
        <v>1499</v>
      </c>
      <c r="BL262" s="2">
        <v>1590</v>
      </c>
      <c r="BM262" s="2">
        <v>1690</v>
      </c>
      <c r="BN262" s="2">
        <v>24200</v>
      </c>
      <c r="BO262" s="2">
        <v>229000</v>
      </c>
      <c r="BP262" s="2">
        <v>290</v>
      </c>
      <c r="BQ262" s="2">
        <v>330</v>
      </c>
      <c r="CB262" s="2">
        <f t="shared" si="65"/>
        <v>119.05</v>
      </c>
      <c r="CC262" s="2">
        <f t="shared" si="66"/>
        <v>95.24</v>
      </c>
      <c r="CD262" s="2">
        <f t="shared" si="67"/>
        <v>85.71</v>
      </c>
      <c r="CE262" s="2">
        <f t="shared" si="68"/>
        <v>1094.76</v>
      </c>
      <c r="CF262" s="2">
        <f t="shared" si="69"/>
        <v>809.52</v>
      </c>
      <c r="CG262" s="2">
        <f t="shared" si="70"/>
        <v>1095.24</v>
      </c>
      <c r="CH262" s="57">
        <f t="shared" si="73"/>
        <v>104.5</v>
      </c>
      <c r="CI262" s="2">
        <f>ROUND(BJ262*0.5,0.5)</f>
        <v>120</v>
      </c>
      <c r="CJ262" s="2">
        <f t="shared" si="61"/>
        <v>749.5</v>
      </c>
      <c r="CK262" s="2" t="s">
        <v>136</v>
      </c>
      <c r="CL262" s="2" t="s">
        <v>136</v>
      </c>
      <c r="CM262" s="2">
        <f t="shared" si="64"/>
        <v>22000</v>
      </c>
      <c r="CN262" s="2" t="s">
        <v>136</v>
      </c>
      <c r="CO262" s="2">
        <f t="shared" si="74"/>
        <v>159.5</v>
      </c>
      <c r="CP262" s="2">
        <f t="shared" si="75"/>
        <v>217.8</v>
      </c>
    </row>
    <row r="263" spans="2:94" ht="16">
      <c r="B263" s="2" t="s">
        <v>117</v>
      </c>
      <c r="C263" s="2" t="s">
        <v>355</v>
      </c>
      <c r="D263" s="2">
        <v>4.0999999999999996</v>
      </c>
      <c r="E263" s="20" t="s">
        <v>318</v>
      </c>
      <c r="F263" s="20" t="s">
        <v>329</v>
      </c>
      <c r="G263" s="20" t="s">
        <v>121</v>
      </c>
      <c r="H263" s="20" t="s">
        <v>1057</v>
      </c>
      <c r="I263" s="20" t="s">
        <v>1073</v>
      </c>
      <c r="J263" s="20" t="s">
        <v>1074</v>
      </c>
      <c r="K263" s="20" t="s">
        <v>318</v>
      </c>
      <c r="L263" s="20" t="s">
        <v>318</v>
      </c>
      <c r="M263" s="20" t="s">
        <v>357</v>
      </c>
      <c r="N263" s="20" t="s">
        <v>442</v>
      </c>
      <c r="O263" s="20" t="s">
        <v>374</v>
      </c>
      <c r="P263" s="20" t="s">
        <v>211</v>
      </c>
      <c r="Q263" s="51">
        <v>46086</v>
      </c>
      <c r="T263" s="46">
        <v>190</v>
      </c>
      <c r="BC263" s="55">
        <v>250</v>
      </c>
      <c r="BD263" s="55">
        <v>200</v>
      </c>
      <c r="BE263" s="55">
        <v>180</v>
      </c>
      <c r="BF263" s="2">
        <v>2299</v>
      </c>
      <c r="BG263" s="2">
        <v>1700</v>
      </c>
      <c r="BH263" s="2">
        <v>2300</v>
      </c>
      <c r="BI263" s="56">
        <f>T263</f>
        <v>190</v>
      </c>
      <c r="BJ263" s="2">
        <v>240</v>
      </c>
      <c r="BK263" s="2">
        <v>1499</v>
      </c>
      <c r="BL263" s="2">
        <v>1590</v>
      </c>
      <c r="BM263" s="2">
        <v>1690</v>
      </c>
      <c r="BN263" s="2">
        <v>24200</v>
      </c>
      <c r="BO263" s="2">
        <v>229000</v>
      </c>
      <c r="BP263" s="2">
        <v>290</v>
      </c>
      <c r="BQ263" s="2">
        <v>330</v>
      </c>
      <c r="CB263" s="2">
        <f t="shared" si="65"/>
        <v>119.05</v>
      </c>
      <c r="CC263" s="2">
        <f t="shared" si="66"/>
        <v>95.24</v>
      </c>
      <c r="CD263" s="2">
        <f t="shared" si="67"/>
        <v>85.71</v>
      </c>
      <c r="CE263" s="2">
        <f t="shared" si="68"/>
        <v>1094.76</v>
      </c>
      <c r="CF263" s="2">
        <f t="shared" si="69"/>
        <v>809.52</v>
      </c>
      <c r="CG263" s="2">
        <f t="shared" si="70"/>
        <v>1095.24</v>
      </c>
      <c r="CH263" s="57">
        <f t="shared" si="73"/>
        <v>104.5</v>
      </c>
      <c r="CI263" s="2">
        <f>ROUND(BJ263*0.5,0.5)</f>
        <v>120</v>
      </c>
      <c r="CJ263" s="2">
        <f t="shared" si="61"/>
        <v>749.5</v>
      </c>
      <c r="CK263" s="2" t="s">
        <v>136</v>
      </c>
      <c r="CL263" s="2" t="s">
        <v>136</v>
      </c>
      <c r="CM263" s="2">
        <f t="shared" si="64"/>
        <v>22000</v>
      </c>
      <c r="CN263" s="2" t="s">
        <v>136</v>
      </c>
      <c r="CO263" s="2">
        <f t="shared" si="74"/>
        <v>159.5</v>
      </c>
      <c r="CP263" s="2">
        <f t="shared" si="75"/>
        <v>217.8</v>
      </c>
    </row>
    <row r="264" spans="2:94" ht="16">
      <c r="B264" s="2" t="s">
        <v>117</v>
      </c>
      <c r="C264" s="2" t="s">
        <v>118</v>
      </c>
      <c r="D264" s="2">
        <v>1.1000000000000001</v>
      </c>
      <c r="E264" s="20" t="s">
        <v>318</v>
      </c>
      <c r="F264" s="20" t="s">
        <v>319</v>
      </c>
      <c r="G264" s="20" t="s">
        <v>121</v>
      </c>
      <c r="H264" s="20" t="s">
        <v>1075</v>
      </c>
      <c r="I264" s="20" t="s">
        <v>1076</v>
      </c>
      <c r="J264" s="20" t="s">
        <v>1077</v>
      </c>
      <c r="K264" s="20" t="s">
        <v>318</v>
      </c>
      <c r="L264" s="20" t="s">
        <v>318</v>
      </c>
      <c r="M264" s="20" t="s">
        <v>127</v>
      </c>
      <c r="N264" s="20"/>
      <c r="O264" s="20" t="s">
        <v>244</v>
      </c>
      <c r="P264" s="20" t="s">
        <v>211</v>
      </c>
      <c r="Q264" s="21">
        <v>46086</v>
      </c>
      <c r="R264" s="21">
        <v>46086</v>
      </c>
      <c r="S264" s="21">
        <v>46752</v>
      </c>
      <c r="T264" s="46">
        <v>190</v>
      </c>
      <c r="U264" s="20" t="s">
        <v>318</v>
      </c>
      <c r="V264" s="20" t="s">
        <v>134</v>
      </c>
      <c r="W264" s="20" t="s">
        <v>1078</v>
      </c>
      <c r="X264" s="28">
        <v>28000</v>
      </c>
      <c r="Y264" s="23">
        <v>0</v>
      </c>
      <c r="Z264" s="23">
        <v>0</v>
      </c>
      <c r="AA264" s="28">
        <v>28000</v>
      </c>
      <c r="AB264" s="23">
        <v>0</v>
      </c>
      <c r="AC264" s="22">
        <v>27.5</v>
      </c>
      <c r="AD264" s="22">
        <v>180</v>
      </c>
      <c r="AE264" s="31">
        <v>0.84719999999999995</v>
      </c>
      <c r="AF264" s="20" t="s">
        <v>1076</v>
      </c>
      <c r="AG264" s="20" t="s">
        <v>1079</v>
      </c>
      <c r="AH264" s="20" t="s">
        <v>244</v>
      </c>
      <c r="AI264" s="20" t="s">
        <v>327</v>
      </c>
      <c r="AJ264" s="20" t="s">
        <v>121</v>
      </c>
      <c r="AK264" s="20" t="s">
        <v>127</v>
      </c>
      <c r="AL264" s="20" t="s">
        <v>211</v>
      </c>
      <c r="AM264" s="20" t="s">
        <v>133</v>
      </c>
      <c r="AN264" s="20" t="s">
        <v>1080</v>
      </c>
      <c r="AO264" s="20" t="s">
        <v>1077</v>
      </c>
      <c r="AP264" s="20" t="s">
        <v>134</v>
      </c>
      <c r="AQ264" s="25" t="s">
        <v>134</v>
      </c>
      <c r="AR264" s="20" t="s">
        <v>117</v>
      </c>
      <c r="AS264" s="25" t="b">
        <v>0</v>
      </c>
      <c r="AT264" s="25" t="b">
        <v>1</v>
      </c>
      <c r="AU264" s="24">
        <v>0.65</v>
      </c>
      <c r="AV264" s="29">
        <v>18200</v>
      </c>
      <c r="AW264" s="20" t="s">
        <v>135</v>
      </c>
      <c r="AX264" s="20" t="s">
        <v>685</v>
      </c>
      <c r="AY264" s="20" t="s">
        <v>127</v>
      </c>
      <c r="BC264" s="55">
        <v>250</v>
      </c>
      <c r="BD264" s="55">
        <v>200</v>
      </c>
      <c r="BE264" s="55">
        <v>180</v>
      </c>
      <c r="BF264" s="2">
        <v>2299</v>
      </c>
      <c r="BG264" s="2">
        <v>1700</v>
      </c>
      <c r="BH264" s="2">
        <v>2300</v>
      </c>
      <c r="BI264" s="43">
        <v>190</v>
      </c>
      <c r="BJ264" s="2">
        <v>240</v>
      </c>
      <c r="BK264" s="2">
        <v>1499</v>
      </c>
      <c r="BL264" s="2">
        <v>1590</v>
      </c>
      <c r="BM264" s="2">
        <v>1690</v>
      </c>
      <c r="BN264" s="2">
        <v>24200</v>
      </c>
      <c r="BO264" s="2">
        <v>229000</v>
      </c>
      <c r="BP264" s="2">
        <v>290</v>
      </c>
      <c r="BQ264" s="2">
        <v>330</v>
      </c>
      <c r="CB264" s="2">
        <f t="shared" si="65"/>
        <v>119.05</v>
      </c>
      <c r="CC264" s="2">
        <f t="shared" si="66"/>
        <v>95.24</v>
      </c>
      <c r="CD264" s="2">
        <f t="shared" si="67"/>
        <v>85.71</v>
      </c>
      <c r="CE264" s="2">
        <f t="shared" si="68"/>
        <v>1094.76</v>
      </c>
      <c r="CF264" s="2">
        <f t="shared" si="69"/>
        <v>809.52</v>
      </c>
      <c r="CG264" s="2">
        <f t="shared" si="70"/>
        <v>1095.24</v>
      </c>
      <c r="CH264" s="50">
        <f t="shared" si="73"/>
        <v>104.5</v>
      </c>
      <c r="CI264" s="2">
        <f t="shared" ref="CI264:CI271" si="77">ROUND(BJ264*0.53,0.5)</f>
        <v>127</v>
      </c>
      <c r="CJ264" s="2">
        <f t="shared" ref="CJ264:CJ327" si="78">ROUND(BK264*0.5,2)</f>
        <v>749.5</v>
      </c>
      <c r="CK264" s="2" t="s">
        <v>136</v>
      </c>
      <c r="CL264" s="2" t="s">
        <v>136</v>
      </c>
      <c r="CM264" s="2">
        <f t="shared" si="64"/>
        <v>22000</v>
      </c>
      <c r="CN264" s="2" t="s">
        <v>136</v>
      </c>
      <c r="CO264" s="2">
        <f t="shared" si="74"/>
        <v>159.5</v>
      </c>
      <c r="CP264" s="2">
        <f t="shared" si="75"/>
        <v>217.8</v>
      </c>
    </row>
    <row r="265" spans="2:94" ht="16">
      <c r="B265" s="2" t="s">
        <v>117</v>
      </c>
      <c r="C265" s="2" t="s">
        <v>118</v>
      </c>
      <c r="D265" s="2">
        <v>1.1000000000000001</v>
      </c>
      <c r="E265" s="20" t="s">
        <v>318</v>
      </c>
      <c r="F265" s="20" t="s">
        <v>329</v>
      </c>
      <c r="G265" s="20" t="s">
        <v>121</v>
      </c>
      <c r="H265" s="20" t="s">
        <v>1075</v>
      </c>
      <c r="I265" s="20" t="s">
        <v>1081</v>
      </c>
      <c r="J265" s="20" t="s">
        <v>1082</v>
      </c>
      <c r="K265" s="20" t="s">
        <v>318</v>
      </c>
      <c r="L265" s="20" t="s">
        <v>318</v>
      </c>
      <c r="M265" s="20" t="s">
        <v>127</v>
      </c>
      <c r="N265" s="20"/>
      <c r="O265" s="20" t="s">
        <v>244</v>
      </c>
      <c r="P265" s="20" t="s">
        <v>211</v>
      </c>
      <c r="Q265" s="21">
        <v>46086</v>
      </c>
      <c r="R265" s="21">
        <v>46086</v>
      </c>
      <c r="S265" s="21">
        <v>46752</v>
      </c>
      <c r="T265" s="46">
        <v>190</v>
      </c>
      <c r="U265" s="20" t="s">
        <v>318</v>
      </c>
      <c r="V265" s="20" t="s">
        <v>134</v>
      </c>
      <c r="W265" s="20" t="s">
        <v>1083</v>
      </c>
      <c r="X265" s="28">
        <v>28000</v>
      </c>
      <c r="Y265" s="23">
        <v>0</v>
      </c>
      <c r="Z265" s="23">
        <v>0</v>
      </c>
      <c r="AA265" s="28">
        <v>28000</v>
      </c>
      <c r="AB265" s="23">
        <v>0</v>
      </c>
      <c r="AC265" s="22">
        <v>27.5</v>
      </c>
      <c r="AD265" s="22">
        <v>180</v>
      </c>
      <c r="AE265" s="31">
        <v>0.84719999999999995</v>
      </c>
      <c r="AF265" s="20" t="s">
        <v>1081</v>
      </c>
      <c r="AG265" s="20" t="s">
        <v>1084</v>
      </c>
      <c r="AH265" s="20" t="s">
        <v>244</v>
      </c>
      <c r="AI265" s="20" t="s">
        <v>333</v>
      </c>
      <c r="AJ265" s="20" t="s">
        <v>121</v>
      </c>
      <c r="AK265" s="20" t="s">
        <v>127</v>
      </c>
      <c r="AL265" s="20" t="s">
        <v>211</v>
      </c>
      <c r="AM265" s="20" t="s">
        <v>133</v>
      </c>
      <c r="AN265" s="20" t="s">
        <v>134</v>
      </c>
      <c r="AO265" s="20" t="s">
        <v>1082</v>
      </c>
      <c r="AP265" s="20" t="s">
        <v>134</v>
      </c>
      <c r="AQ265" s="25" t="s">
        <v>134</v>
      </c>
      <c r="AR265" s="20" t="s">
        <v>117</v>
      </c>
      <c r="AS265" s="25" t="b">
        <v>0</v>
      </c>
      <c r="AT265" s="25" t="b">
        <v>1</v>
      </c>
      <c r="AU265" s="24">
        <v>0.65</v>
      </c>
      <c r="AV265" s="29">
        <v>18200</v>
      </c>
      <c r="AW265" s="20" t="s">
        <v>135</v>
      </c>
      <c r="AX265" s="20" t="s">
        <v>685</v>
      </c>
      <c r="AY265" s="20" t="s">
        <v>127</v>
      </c>
      <c r="BC265" s="55">
        <v>250</v>
      </c>
      <c r="BD265" s="55">
        <v>200</v>
      </c>
      <c r="BE265" s="55">
        <v>180</v>
      </c>
      <c r="BF265" s="2">
        <v>2299</v>
      </c>
      <c r="BG265" s="2">
        <v>1700</v>
      </c>
      <c r="BH265" s="2">
        <v>2300</v>
      </c>
      <c r="BI265" s="43">
        <v>190</v>
      </c>
      <c r="BJ265" s="2">
        <v>240</v>
      </c>
      <c r="BK265" s="2">
        <v>1499</v>
      </c>
      <c r="BL265" s="2">
        <v>1590</v>
      </c>
      <c r="BM265" s="2">
        <v>1690</v>
      </c>
      <c r="BN265" s="2">
        <v>24200</v>
      </c>
      <c r="BO265" s="2">
        <v>229000</v>
      </c>
      <c r="BP265" s="2">
        <v>290</v>
      </c>
      <c r="BQ265" s="2">
        <v>330</v>
      </c>
      <c r="CB265" s="2">
        <f t="shared" si="65"/>
        <v>119.05</v>
      </c>
      <c r="CC265" s="2">
        <f t="shared" si="66"/>
        <v>95.24</v>
      </c>
      <c r="CD265" s="2">
        <f t="shared" si="67"/>
        <v>85.71</v>
      </c>
      <c r="CE265" s="2">
        <f t="shared" si="68"/>
        <v>1094.76</v>
      </c>
      <c r="CF265" s="2">
        <f t="shared" si="69"/>
        <v>809.52</v>
      </c>
      <c r="CG265" s="2">
        <f t="shared" si="70"/>
        <v>1095.24</v>
      </c>
      <c r="CH265" s="50">
        <f t="shared" si="73"/>
        <v>104.5</v>
      </c>
      <c r="CI265" s="2">
        <f t="shared" si="77"/>
        <v>127</v>
      </c>
      <c r="CJ265" s="2">
        <f t="shared" si="78"/>
        <v>749.5</v>
      </c>
      <c r="CK265" s="2" t="s">
        <v>136</v>
      </c>
      <c r="CL265" s="2" t="s">
        <v>136</v>
      </c>
      <c r="CM265" s="2">
        <f t="shared" ref="CM265:CM328" si="79">BN265/1.1</f>
        <v>22000</v>
      </c>
      <c r="CN265" s="2" t="s">
        <v>136</v>
      </c>
      <c r="CO265" s="2">
        <f t="shared" si="74"/>
        <v>159.5</v>
      </c>
      <c r="CP265" s="2">
        <f t="shared" si="75"/>
        <v>217.8</v>
      </c>
    </row>
    <row r="266" spans="2:94" ht="16">
      <c r="B266" s="2" t="s">
        <v>117</v>
      </c>
      <c r="C266" s="2" t="s">
        <v>118</v>
      </c>
      <c r="D266" s="2">
        <v>1.5</v>
      </c>
      <c r="E266" s="20" t="s">
        <v>318</v>
      </c>
      <c r="F266" s="20" t="s">
        <v>319</v>
      </c>
      <c r="G266" s="20" t="s">
        <v>180</v>
      </c>
      <c r="H266" s="20" t="s">
        <v>1085</v>
      </c>
      <c r="I266" s="20" t="s">
        <v>1086</v>
      </c>
      <c r="J266" s="20" t="s">
        <v>1087</v>
      </c>
      <c r="K266" s="20" t="s">
        <v>318</v>
      </c>
      <c r="L266" s="20" t="s">
        <v>318</v>
      </c>
      <c r="M266" s="20" t="s">
        <v>127</v>
      </c>
      <c r="N266" s="20"/>
      <c r="O266" s="20" t="s">
        <v>244</v>
      </c>
      <c r="P266" s="20" t="s">
        <v>186</v>
      </c>
      <c r="Q266" s="21">
        <v>46114</v>
      </c>
      <c r="R266" s="21">
        <v>46114</v>
      </c>
      <c r="S266" s="21">
        <v>46203</v>
      </c>
      <c r="T266" s="22">
        <v>190</v>
      </c>
      <c r="U266" s="20" t="s">
        <v>318</v>
      </c>
      <c r="V266" s="20" t="s">
        <v>134</v>
      </c>
      <c r="W266" s="20" t="s">
        <v>1085</v>
      </c>
      <c r="X266" s="28">
        <v>43000</v>
      </c>
      <c r="Y266" s="23">
        <v>0</v>
      </c>
      <c r="Z266" s="28">
        <v>43000</v>
      </c>
      <c r="AA266" s="23">
        <v>0</v>
      </c>
      <c r="AB266" s="23">
        <v>0</v>
      </c>
      <c r="AC266" s="22">
        <v>33</v>
      </c>
      <c r="AD266" s="22">
        <v>190</v>
      </c>
      <c r="AE266" s="31">
        <v>0.82629999999999992</v>
      </c>
      <c r="AF266" s="20" t="s">
        <v>1086</v>
      </c>
      <c r="AG266" s="20" t="s">
        <v>1088</v>
      </c>
      <c r="AH266" s="20" t="s">
        <v>244</v>
      </c>
      <c r="AI266" s="20" t="s">
        <v>327</v>
      </c>
      <c r="AJ266" s="20" t="s">
        <v>180</v>
      </c>
      <c r="AK266" s="20" t="s">
        <v>127</v>
      </c>
      <c r="AL266" s="20" t="s">
        <v>186</v>
      </c>
      <c r="AM266" s="20" t="s">
        <v>133</v>
      </c>
      <c r="AN266" s="20" t="s">
        <v>1089</v>
      </c>
      <c r="AO266" s="20" t="s">
        <v>1087</v>
      </c>
      <c r="AP266" s="20" t="s">
        <v>134</v>
      </c>
      <c r="AQ266" s="25" t="s">
        <v>134</v>
      </c>
      <c r="AR266" s="20" t="s">
        <v>117</v>
      </c>
      <c r="AS266" s="25" t="b">
        <v>1</v>
      </c>
      <c r="AT266" s="25" t="b">
        <v>1</v>
      </c>
      <c r="AU266" s="24">
        <v>0.2</v>
      </c>
      <c r="AV266" s="29">
        <v>8600</v>
      </c>
      <c r="AW266" s="20" t="s">
        <v>150</v>
      </c>
      <c r="AX266" s="20" t="s">
        <v>1090</v>
      </c>
      <c r="AY266" s="20" t="s">
        <v>127</v>
      </c>
      <c r="BC266" s="2">
        <v>250</v>
      </c>
      <c r="BD266" s="2">
        <v>200</v>
      </c>
      <c r="BE266" s="2">
        <v>180</v>
      </c>
      <c r="BF266" s="2">
        <v>2299</v>
      </c>
      <c r="BG266" s="2">
        <v>1700</v>
      </c>
      <c r="BH266" s="2">
        <v>2300</v>
      </c>
      <c r="BI266" s="43">
        <v>190</v>
      </c>
      <c r="BJ266" s="2">
        <v>250</v>
      </c>
      <c r="BK266" s="2">
        <v>1499</v>
      </c>
      <c r="BL266" s="2">
        <v>1590</v>
      </c>
      <c r="BM266" s="2">
        <v>1690</v>
      </c>
      <c r="BN266" s="2">
        <v>25300</v>
      </c>
      <c r="BO266" s="2">
        <v>229000</v>
      </c>
      <c r="BP266" s="2">
        <v>290</v>
      </c>
      <c r="BQ266" s="2">
        <v>330</v>
      </c>
      <c r="CB266" s="2">
        <f t="shared" si="65"/>
        <v>119.05</v>
      </c>
      <c r="CC266" s="2">
        <f t="shared" si="66"/>
        <v>95.24</v>
      </c>
      <c r="CD266" s="2">
        <f t="shared" si="67"/>
        <v>85.71</v>
      </c>
      <c r="CE266" s="2">
        <f t="shared" si="68"/>
        <v>1094.76</v>
      </c>
      <c r="CF266" s="2">
        <f t="shared" si="69"/>
        <v>809.52</v>
      </c>
      <c r="CG266" s="2">
        <f t="shared" si="70"/>
        <v>1095.24</v>
      </c>
      <c r="CH266" s="50">
        <f t="shared" si="73"/>
        <v>104.5</v>
      </c>
      <c r="CI266" s="2">
        <f t="shared" si="77"/>
        <v>133</v>
      </c>
      <c r="CJ266" s="2">
        <f t="shared" si="78"/>
        <v>749.5</v>
      </c>
      <c r="CK266" s="2" t="s">
        <v>136</v>
      </c>
      <c r="CL266" s="2" t="s">
        <v>136</v>
      </c>
      <c r="CM266" s="2">
        <f t="shared" si="79"/>
        <v>22999.999999999996</v>
      </c>
      <c r="CN266" s="2" t="s">
        <v>136</v>
      </c>
      <c r="CO266" s="2">
        <f t="shared" si="74"/>
        <v>159.5</v>
      </c>
      <c r="CP266" s="2">
        <f t="shared" si="75"/>
        <v>217.8</v>
      </c>
    </row>
    <row r="267" spans="2:94" ht="16">
      <c r="B267" s="2" t="s">
        <v>117</v>
      </c>
      <c r="C267" s="2" t="s">
        <v>118</v>
      </c>
      <c r="D267" s="2">
        <v>1.5</v>
      </c>
      <c r="E267" s="20" t="s">
        <v>318</v>
      </c>
      <c r="F267" s="20" t="s">
        <v>329</v>
      </c>
      <c r="G267" s="20" t="s">
        <v>180</v>
      </c>
      <c r="H267" s="20" t="s">
        <v>1085</v>
      </c>
      <c r="I267" s="20" t="s">
        <v>1091</v>
      </c>
      <c r="J267" s="20" t="s">
        <v>1092</v>
      </c>
      <c r="K267" s="20" t="s">
        <v>318</v>
      </c>
      <c r="L267" s="20" t="s">
        <v>318</v>
      </c>
      <c r="M267" s="20" t="s">
        <v>127</v>
      </c>
      <c r="N267" s="20"/>
      <c r="O267" s="20" t="s">
        <v>244</v>
      </c>
      <c r="P267" s="20" t="s">
        <v>186</v>
      </c>
      <c r="Q267" s="21">
        <v>46114</v>
      </c>
      <c r="R267" s="21">
        <v>46114</v>
      </c>
      <c r="S267" s="21">
        <v>46752</v>
      </c>
      <c r="T267" s="22">
        <v>190</v>
      </c>
      <c r="U267" s="20" t="s">
        <v>318</v>
      </c>
      <c r="V267" s="20" t="s">
        <v>134</v>
      </c>
      <c r="W267" s="20" t="s">
        <v>1085</v>
      </c>
      <c r="X267" s="28">
        <v>43000</v>
      </c>
      <c r="Y267" s="23">
        <v>0</v>
      </c>
      <c r="Z267" s="28">
        <v>43000</v>
      </c>
      <c r="AA267" s="23">
        <v>0</v>
      </c>
      <c r="AB267" s="23">
        <v>0</v>
      </c>
      <c r="AC267" s="22">
        <v>33</v>
      </c>
      <c r="AD267" s="22">
        <v>190</v>
      </c>
      <c r="AE267" s="31">
        <v>0.82629999999999992</v>
      </c>
      <c r="AF267" s="20" t="s">
        <v>1091</v>
      </c>
      <c r="AG267" s="20" t="s">
        <v>1093</v>
      </c>
      <c r="AH267" s="20" t="s">
        <v>244</v>
      </c>
      <c r="AI267" s="20" t="s">
        <v>333</v>
      </c>
      <c r="AJ267" s="20" t="s">
        <v>180</v>
      </c>
      <c r="AK267" s="20" t="s">
        <v>127</v>
      </c>
      <c r="AL267" s="20" t="s">
        <v>186</v>
      </c>
      <c r="AM267" s="20" t="s">
        <v>133</v>
      </c>
      <c r="AN267" s="20" t="s">
        <v>1094</v>
      </c>
      <c r="AO267" s="20" t="s">
        <v>1092</v>
      </c>
      <c r="AP267" s="20" t="s">
        <v>134</v>
      </c>
      <c r="AQ267" s="25" t="s">
        <v>134</v>
      </c>
      <c r="AR267" s="20" t="s">
        <v>117</v>
      </c>
      <c r="AS267" s="25" t="b">
        <v>0</v>
      </c>
      <c r="AT267" s="25" t="b">
        <v>1</v>
      </c>
      <c r="AU267" s="24">
        <v>0.4</v>
      </c>
      <c r="AV267" s="29">
        <v>17200</v>
      </c>
      <c r="AW267" s="20" t="s">
        <v>135</v>
      </c>
      <c r="AX267" s="20" t="s">
        <v>1090</v>
      </c>
      <c r="AY267" s="20" t="s">
        <v>127</v>
      </c>
      <c r="BC267" s="2">
        <v>250</v>
      </c>
      <c r="BD267" s="2">
        <v>200</v>
      </c>
      <c r="BE267" s="2">
        <v>180</v>
      </c>
      <c r="BF267" s="2">
        <v>2299</v>
      </c>
      <c r="BG267" s="2">
        <v>1700</v>
      </c>
      <c r="BH267" s="2">
        <v>2300</v>
      </c>
      <c r="BI267" s="43">
        <v>190</v>
      </c>
      <c r="BJ267" s="2">
        <v>250</v>
      </c>
      <c r="BK267" s="2">
        <v>1499</v>
      </c>
      <c r="BL267" s="2">
        <v>1590</v>
      </c>
      <c r="BM267" s="2">
        <v>1690</v>
      </c>
      <c r="BN267" s="2">
        <v>25300</v>
      </c>
      <c r="BO267" s="2">
        <v>229000</v>
      </c>
      <c r="BP267" s="2">
        <v>290</v>
      </c>
      <c r="BQ267" s="2">
        <v>330</v>
      </c>
      <c r="CB267" s="2">
        <f t="shared" si="65"/>
        <v>119.05</v>
      </c>
      <c r="CC267" s="2">
        <f t="shared" si="66"/>
        <v>95.24</v>
      </c>
      <c r="CD267" s="2">
        <f t="shared" si="67"/>
        <v>85.71</v>
      </c>
      <c r="CE267" s="2">
        <f t="shared" si="68"/>
        <v>1094.76</v>
      </c>
      <c r="CF267" s="2">
        <f t="shared" si="69"/>
        <v>809.52</v>
      </c>
      <c r="CG267" s="2">
        <f t="shared" si="70"/>
        <v>1095.24</v>
      </c>
      <c r="CH267" s="50">
        <f t="shared" si="73"/>
        <v>104.5</v>
      </c>
      <c r="CI267" s="2">
        <f t="shared" si="77"/>
        <v>133</v>
      </c>
      <c r="CJ267" s="2">
        <f t="shared" si="78"/>
        <v>749.5</v>
      </c>
      <c r="CK267" s="2" t="s">
        <v>136</v>
      </c>
      <c r="CL267" s="2" t="s">
        <v>136</v>
      </c>
      <c r="CM267" s="2">
        <f t="shared" si="79"/>
        <v>22999.999999999996</v>
      </c>
      <c r="CN267" s="2" t="s">
        <v>136</v>
      </c>
      <c r="CO267" s="2">
        <f t="shared" si="74"/>
        <v>159.5</v>
      </c>
      <c r="CP267" s="2">
        <f t="shared" si="75"/>
        <v>217.8</v>
      </c>
    </row>
    <row r="268" spans="2:94" ht="16">
      <c r="B268" s="2" t="s">
        <v>117</v>
      </c>
      <c r="C268" s="2" t="s">
        <v>118</v>
      </c>
      <c r="D268" s="2">
        <v>1.5</v>
      </c>
      <c r="E268" s="20" t="s">
        <v>318</v>
      </c>
      <c r="F268" s="20" t="s">
        <v>319</v>
      </c>
      <c r="G268" s="20" t="s">
        <v>180</v>
      </c>
      <c r="H268" s="20" t="s">
        <v>1095</v>
      </c>
      <c r="I268" s="20" t="s">
        <v>1096</v>
      </c>
      <c r="J268" s="20" t="s">
        <v>1097</v>
      </c>
      <c r="K268" s="20" t="s">
        <v>318</v>
      </c>
      <c r="L268" s="20" t="s">
        <v>318</v>
      </c>
      <c r="M268" s="20" t="s">
        <v>127</v>
      </c>
      <c r="N268" s="20"/>
      <c r="O268" s="20" t="s">
        <v>128</v>
      </c>
      <c r="P268" s="20" t="s">
        <v>233</v>
      </c>
      <c r="Q268" s="21">
        <v>46030</v>
      </c>
      <c r="R268" s="21">
        <v>46030</v>
      </c>
      <c r="S268" s="21">
        <v>46387</v>
      </c>
      <c r="T268" s="22">
        <v>190</v>
      </c>
      <c r="U268" s="20" t="s">
        <v>318</v>
      </c>
      <c r="V268" s="20" t="s">
        <v>1098</v>
      </c>
      <c r="W268" s="20" t="s">
        <v>1095</v>
      </c>
      <c r="X268" s="28">
        <v>66500</v>
      </c>
      <c r="Y268" s="23">
        <v>0</v>
      </c>
      <c r="Z268" s="28">
        <v>66500</v>
      </c>
      <c r="AA268" s="23">
        <v>0</v>
      </c>
      <c r="AB268" s="23">
        <v>0</v>
      </c>
      <c r="AC268" s="22">
        <v>35.1</v>
      </c>
      <c r="AD268" s="22">
        <v>190</v>
      </c>
      <c r="AE268" s="31">
        <v>0.81530000000000002</v>
      </c>
      <c r="AF268" s="20" t="s">
        <v>1096</v>
      </c>
      <c r="AG268" s="20" t="s">
        <v>1099</v>
      </c>
      <c r="AH268" s="20" t="s">
        <v>128</v>
      </c>
      <c r="AI268" s="20" t="s">
        <v>327</v>
      </c>
      <c r="AJ268" s="20" t="s">
        <v>180</v>
      </c>
      <c r="AK268" s="20" t="s">
        <v>127</v>
      </c>
      <c r="AL268" s="20" t="s">
        <v>233</v>
      </c>
      <c r="AM268" s="20" t="s">
        <v>133</v>
      </c>
      <c r="AN268" s="20" t="s">
        <v>1100</v>
      </c>
      <c r="AO268" s="20" t="s">
        <v>1097</v>
      </c>
      <c r="AP268" s="20" t="s">
        <v>134</v>
      </c>
      <c r="AQ268" s="25" t="s">
        <v>134</v>
      </c>
      <c r="AR268" s="20" t="s">
        <v>117</v>
      </c>
      <c r="AS268" s="25" t="b">
        <v>1</v>
      </c>
      <c r="AT268" s="25" t="b">
        <v>1</v>
      </c>
      <c r="AU268" s="24">
        <v>0.3</v>
      </c>
      <c r="AV268" s="29">
        <v>19950</v>
      </c>
      <c r="AW268" s="20" t="s">
        <v>196</v>
      </c>
      <c r="AX268" s="20" t="s">
        <v>966</v>
      </c>
      <c r="AY268" s="20" t="s">
        <v>127</v>
      </c>
      <c r="BC268" s="2">
        <v>250</v>
      </c>
      <c r="BD268" s="2">
        <v>200</v>
      </c>
      <c r="BE268" s="2">
        <v>180</v>
      </c>
      <c r="BF268" s="2">
        <v>2299</v>
      </c>
      <c r="BG268" s="2">
        <v>1700</v>
      </c>
      <c r="BH268" s="2">
        <v>2300</v>
      </c>
      <c r="BI268" s="43">
        <v>190</v>
      </c>
      <c r="BJ268" s="2">
        <v>250</v>
      </c>
      <c r="BK268" s="2">
        <v>1499</v>
      </c>
      <c r="BL268" s="2">
        <v>1590</v>
      </c>
      <c r="BM268" s="2">
        <v>1690</v>
      </c>
      <c r="BN268" s="2">
        <v>25300</v>
      </c>
      <c r="BO268" s="2">
        <v>229000</v>
      </c>
      <c r="BP268" s="2">
        <v>290</v>
      </c>
      <c r="BQ268" s="2">
        <v>300</v>
      </c>
      <c r="CB268" s="2">
        <f t="shared" si="65"/>
        <v>119.05</v>
      </c>
      <c r="CC268" s="2">
        <f t="shared" si="66"/>
        <v>95.24</v>
      </c>
      <c r="CD268" s="2">
        <f t="shared" si="67"/>
        <v>85.71</v>
      </c>
      <c r="CE268" s="2">
        <f t="shared" si="68"/>
        <v>1094.76</v>
      </c>
      <c r="CF268" s="2">
        <f t="shared" si="69"/>
        <v>809.52</v>
      </c>
      <c r="CG268" s="2">
        <f t="shared" si="70"/>
        <v>1095.24</v>
      </c>
      <c r="CH268" s="50">
        <f t="shared" si="73"/>
        <v>104.5</v>
      </c>
      <c r="CI268" s="2">
        <f t="shared" si="77"/>
        <v>133</v>
      </c>
      <c r="CJ268" s="2">
        <f t="shared" si="78"/>
        <v>749.5</v>
      </c>
      <c r="CK268" s="2" t="s">
        <v>136</v>
      </c>
      <c r="CL268" s="2" t="s">
        <v>136</v>
      </c>
      <c r="CM268" s="2">
        <f t="shared" si="79"/>
        <v>22999.999999999996</v>
      </c>
      <c r="CN268" s="2" t="s">
        <v>136</v>
      </c>
      <c r="CO268" s="2">
        <f t="shared" si="74"/>
        <v>159.5</v>
      </c>
      <c r="CP268" s="2">
        <f t="shared" si="75"/>
        <v>198</v>
      </c>
    </row>
    <row r="269" spans="2:94" ht="16">
      <c r="B269" s="2" t="s">
        <v>117</v>
      </c>
      <c r="C269" s="2" t="s">
        <v>118</v>
      </c>
      <c r="D269" s="2">
        <v>1.5</v>
      </c>
      <c r="E269" s="20" t="s">
        <v>318</v>
      </c>
      <c r="F269" s="20" t="s">
        <v>329</v>
      </c>
      <c r="G269" s="20" t="s">
        <v>180</v>
      </c>
      <c r="H269" s="20" t="s">
        <v>1095</v>
      </c>
      <c r="I269" s="20" t="s">
        <v>1101</v>
      </c>
      <c r="J269" s="20" t="s">
        <v>1102</v>
      </c>
      <c r="K269" s="20" t="s">
        <v>318</v>
      </c>
      <c r="L269" s="20" t="s">
        <v>318</v>
      </c>
      <c r="M269" s="20" t="s">
        <v>127</v>
      </c>
      <c r="N269" s="20"/>
      <c r="O269" s="20" t="s">
        <v>128</v>
      </c>
      <c r="P269" s="20" t="s">
        <v>233</v>
      </c>
      <c r="Q269" s="21">
        <v>46030</v>
      </c>
      <c r="R269" s="21">
        <v>46030</v>
      </c>
      <c r="S269" s="21">
        <v>46387</v>
      </c>
      <c r="T269" s="22">
        <v>190</v>
      </c>
      <c r="U269" s="20" t="s">
        <v>318</v>
      </c>
      <c r="V269" s="20" t="s">
        <v>1098</v>
      </c>
      <c r="W269" s="20" t="s">
        <v>1095</v>
      </c>
      <c r="X269" s="28">
        <v>66500</v>
      </c>
      <c r="Y269" s="23">
        <v>0</v>
      </c>
      <c r="Z269" s="28">
        <v>66500</v>
      </c>
      <c r="AA269" s="23">
        <v>0</v>
      </c>
      <c r="AB269" s="23">
        <v>0</v>
      </c>
      <c r="AC269" s="22">
        <v>35.1</v>
      </c>
      <c r="AD269" s="22">
        <v>190</v>
      </c>
      <c r="AE269" s="31">
        <v>0.81530000000000002</v>
      </c>
      <c r="AF269" s="20" t="s">
        <v>1101</v>
      </c>
      <c r="AG269" s="20" t="s">
        <v>1103</v>
      </c>
      <c r="AH269" s="20" t="s">
        <v>128</v>
      </c>
      <c r="AI269" s="20" t="s">
        <v>333</v>
      </c>
      <c r="AJ269" s="20" t="s">
        <v>180</v>
      </c>
      <c r="AK269" s="20" t="s">
        <v>127</v>
      </c>
      <c r="AL269" s="20" t="s">
        <v>233</v>
      </c>
      <c r="AM269" s="20" t="s">
        <v>128</v>
      </c>
      <c r="AN269" s="20" t="s">
        <v>134</v>
      </c>
      <c r="AO269" s="20" t="s">
        <v>1102</v>
      </c>
      <c r="AP269" s="20" t="s">
        <v>134</v>
      </c>
      <c r="AQ269" s="25" t="s">
        <v>134</v>
      </c>
      <c r="AR269" s="20" t="s">
        <v>170</v>
      </c>
      <c r="AS269" s="25" t="b">
        <v>0</v>
      </c>
      <c r="AT269" s="25" t="b">
        <v>1</v>
      </c>
      <c r="AU269" s="24">
        <v>0.4</v>
      </c>
      <c r="AV269" s="29">
        <v>26600</v>
      </c>
      <c r="AW269" s="20" t="s">
        <v>196</v>
      </c>
      <c r="AX269" s="20" t="s">
        <v>966</v>
      </c>
      <c r="AY269" s="20" t="s">
        <v>127</v>
      </c>
      <c r="BC269" s="2">
        <v>250</v>
      </c>
      <c r="BD269" s="2">
        <v>200</v>
      </c>
      <c r="BE269" s="2">
        <v>180</v>
      </c>
      <c r="BF269" s="2">
        <v>2299</v>
      </c>
      <c r="BG269" s="2">
        <v>1700</v>
      </c>
      <c r="BH269" s="2">
        <v>2300</v>
      </c>
      <c r="BI269" s="43">
        <v>190</v>
      </c>
      <c r="BJ269" s="2">
        <v>250</v>
      </c>
      <c r="BK269" s="2">
        <v>1499</v>
      </c>
      <c r="BL269" s="2">
        <v>1590</v>
      </c>
      <c r="BM269" s="2">
        <v>1690</v>
      </c>
      <c r="BN269" s="2">
        <v>25300</v>
      </c>
      <c r="BO269" s="2">
        <v>229000</v>
      </c>
      <c r="BP269" s="2">
        <v>290</v>
      </c>
      <c r="BQ269" s="2">
        <v>300</v>
      </c>
      <c r="CB269" s="2">
        <f t="shared" si="65"/>
        <v>119.05</v>
      </c>
      <c r="CC269" s="2">
        <f t="shared" si="66"/>
        <v>95.24</v>
      </c>
      <c r="CD269" s="2">
        <f t="shared" si="67"/>
        <v>85.71</v>
      </c>
      <c r="CE269" s="2">
        <f t="shared" si="68"/>
        <v>1094.76</v>
      </c>
      <c r="CF269" s="2">
        <f t="shared" si="69"/>
        <v>809.52</v>
      </c>
      <c r="CG269" s="2">
        <f t="shared" si="70"/>
        <v>1095.24</v>
      </c>
      <c r="CH269" s="50">
        <f t="shared" si="73"/>
        <v>104.5</v>
      </c>
      <c r="CI269" s="2">
        <f t="shared" si="77"/>
        <v>133</v>
      </c>
      <c r="CJ269" s="2">
        <f t="shared" si="78"/>
        <v>749.5</v>
      </c>
      <c r="CK269" s="2" t="s">
        <v>136</v>
      </c>
      <c r="CL269" s="2" t="s">
        <v>136</v>
      </c>
      <c r="CM269" s="2">
        <f t="shared" si="79"/>
        <v>22999.999999999996</v>
      </c>
      <c r="CN269" s="2" t="s">
        <v>136</v>
      </c>
      <c r="CO269" s="2">
        <f t="shared" si="74"/>
        <v>159.5</v>
      </c>
      <c r="CP269" s="2">
        <f t="shared" si="75"/>
        <v>198</v>
      </c>
    </row>
    <row r="270" spans="2:94" ht="16">
      <c r="B270" s="2" t="s">
        <v>117</v>
      </c>
      <c r="C270" s="2" t="s">
        <v>118</v>
      </c>
      <c r="D270" s="2">
        <v>1.5</v>
      </c>
      <c r="E270" s="20" t="s">
        <v>318</v>
      </c>
      <c r="F270" s="20" t="s">
        <v>319</v>
      </c>
      <c r="G270" s="20" t="s">
        <v>180</v>
      </c>
      <c r="H270" s="20" t="s">
        <v>1104</v>
      </c>
      <c r="I270" s="20" t="s">
        <v>1105</v>
      </c>
      <c r="J270" s="20" t="s">
        <v>1106</v>
      </c>
      <c r="K270" s="20" t="s">
        <v>318</v>
      </c>
      <c r="L270" s="20" t="s">
        <v>318</v>
      </c>
      <c r="M270" s="20" t="s">
        <v>127</v>
      </c>
      <c r="N270" s="20"/>
      <c r="O270" s="20" t="s">
        <v>244</v>
      </c>
      <c r="P270" s="20" t="s">
        <v>233</v>
      </c>
      <c r="Q270" s="21">
        <v>46086</v>
      </c>
      <c r="R270" s="21">
        <v>46086</v>
      </c>
      <c r="S270" s="21">
        <v>46387</v>
      </c>
      <c r="T270" s="22">
        <v>190</v>
      </c>
      <c r="U270" s="20" t="s">
        <v>318</v>
      </c>
      <c r="V270" s="20" t="s">
        <v>134</v>
      </c>
      <c r="W270" s="20" t="s">
        <v>1104</v>
      </c>
      <c r="X270" s="28">
        <v>15500</v>
      </c>
      <c r="Y270" s="23">
        <v>0</v>
      </c>
      <c r="Z270" s="28">
        <v>15500</v>
      </c>
      <c r="AA270" s="23">
        <v>0</v>
      </c>
      <c r="AB270" s="23">
        <v>0</v>
      </c>
      <c r="AC270" s="22">
        <v>35</v>
      </c>
      <c r="AD270" s="22">
        <v>190</v>
      </c>
      <c r="AE270" s="31">
        <v>0.81579999999999997</v>
      </c>
      <c r="AF270" s="20" t="s">
        <v>1105</v>
      </c>
      <c r="AG270" s="20" t="s">
        <v>1107</v>
      </c>
      <c r="AH270" s="20" t="s">
        <v>244</v>
      </c>
      <c r="AI270" s="20" t="s">
        <v>327</v>
      </c>
      <c r="AJ270" s="20" t="s">
        <v>180</v>
      </c>
      <c r="AK270" s="20" t="s">
        <v>127</v>
      </c>
      <c r="AL270" s="20" t="s">
        <v>233</v>
      </c>
      <c r="AM270" s="20" t="s">
        <v>133</v>
      </c>
      <c r="AN270" s="20" t="s">
        <v>134</v>
      </c>
      <c r="AO270" s="20" t="s">
        <v>1106</v>
      </c>
      <c r="AP270" s="20" t="s">
        <v>134</v>
      </c>
      <c r="AQ270" s="25" t="s">
        <v>134</v>
      </c>
      <c r="AR270" s="20" t="s">
        <v>117</v>
      </c>
      <c r="AS270" s="25" t="b">
        <v>0</v>
      </c>
      <c r="AT270" s="25" t="b">
        <v>1</v>
      </c>
      <c r="AU270" s="24">
        <v>0.25</v>
      </c>
      <c r="AV270" s="29">
        <v>3875</v>
      </c>
      <c r="AW270" s="20" t="s">
        <v>196</v>
      </c>
      <c r="AX270" s="20" t="s">
        <v>1090</v>
      </c>
      <c r="AY270" s="20" t="s">
        <v>127</v>
      </c>
      <c r="BC270" s="2">
        <v>250</v>
      </c>
      <c r="BD270" s="2">
        <v>200</v>
      </c>
      <c r="BE270" s="2">
        <v>180</v>
      </c>
      <c r="BF270" s="2">
        <v>2299</v>
      </c>
      <c r="BG270" s="2">
        <v>1700</v>
      </c>
      <c r="BH270" s="2">
        <v>2300</v>
      </c>
      <c r="BI270" s="43">
        <v>190</v>
      </c>
      <c r="BJ270" s="2">
        <v>250</v>
      </c>
      <c r="BK270" s="2">
        <v>1499</v>
      </c>
      <c r="BL270" s="2">
        <v>1590</v>
      </c>
      <c r="BM270" s="2">
        <v>1690</v>
      </c>
      <c r="BN270" s="2">
        <v>25300</v>
      </c>
      <c r="BO270" s="2">
        <v>229000</v>
      </c>
      <c r="BP270" s="2">
        <v>290</v>
      </c>
      <c r="BQ270" s="2">
        <v>330</v>
      </c>
      <c r="CB270" s="2">
        <f t="shared" si="65"/>
        <v>119.05</v>
      </c>
      <c r="CC270" s="2">
        <f t="shared" si="66"/>
        <v>95.24</v>
      </c>
      <c r="CD270" s="2">
        <f t="shared" si="67"/>
        <v>85.71</v>
      </c>
      <c r="CE270" s="2">
        <f t="shared" si="68"/>
        <v>1094.76</v>
      </c>
      <c r="CF270" s="2">
        <f t="shared" si="69"/>
        <v>809.52</v>
      </c>
      <c r="CG270" s="2">
        <f t="shared" si="70"/>
        <v>1095.24</v>
      </c>
      <c r="CH270" s="50">
        <f t="shared" si="73"/>
        <v>104.5</v>
      </c>
      <c r="CI270" s="2">
        <f t="shared" si="77"/>
        <v>133</v>
      </c>
      <c r="CJ270" s="2">
        <f t="shared" si="78"/>
        <v>749.5</v>
      </c>
      <c r="CK270" s="2" t="s">
        <v>136</v>
      </c>
      <c r="CL270" s="2" t="s">
        <v>136</v>
      </c>
      <c r="CM270" s="2">
        <f t="shared" si="79"/>
        <v>22999.999999999996</v>
      </c>
      <c r="CN270" s="2" t="s">
        <v>136</v>
      </c>
      <c r="CO270" s="2">
        <f t="shared" si="74"/>
        <v>159.5</v>
      </c>
      <c r="CP270" s="2">
        <f t="shared" si="75"/>
        <v>217.8</v>
      </c>
    </row>
    <row r="271" spans="2:94" ht="16">
      <c r="B271" s="2" t="s">
        <v>117</v>
      </c>
      <c r="C271" s="2" t="s">
        <v>118</v>
      </c>
      <c r="D271" s="2">
        <v>1.5</v>
      </c>
      <c r="E271" s="20" t="s">
        <v>318</v>
      </c>
      <c r="F271" s="20" t="s">
        <v>329</v>
      </c>
      <c r="G271" s="20" t="s">
        <v>180</v>
      </c>
      <c r="H271" s="20" t="s">
        <v>1104</v>
      </c>
      <c r="I271" s="20" t="s">
        <v>1108</v>
      </c>
      <c r="J271" s="20" t="s">
        <v>1109</v>
      </c>
      <c r="K271" s="20" t="s">
        <v>318</v>
      </c>
      <c r="L271" s="20" t="s">
        <v>318</v>
      </c>
      <c r="M271" s="20" t="s">
        <v>127</v>
      </c>
      <c r="N271" s="20"/>
      <c r="O271" s="20" t="s">
        <v>244</v>
      </c>
      <c r="P271" s="20" t="s">
        <v>233</v>
      </c>
      <c r="Q271" s="21">
        <v>46086</v>
      </c>
      <c r="R271" s="21">
        <v>46086</v>
      </c>
      <c r="S271" s="21">
        <v>46387</v>
      </c>
      <c r="T271" s="22">
        <v>190</v>
      </c>
      <c r="U271" s="20" t="s">
        <v>318</v>
      </c>
      <c r="V271" s="20" t="s">
        <v>134</v>
      </c>
      <c r="W271" s="20" t="s">
        <v>1104</v>
      </c>
      <c r="X271" s="28">
        <v>15500</v>
      </c>
      <c r="Y271" s="23">
        <v>0</v>
      </c>
      <c r="Z271" s="28">
        <v>15500</v>
      </c>
      <c r="AA271" s="23">
        <v>0</v>
      </c>
      <c r="AB271" s="23">
        <v>0</v>
      </c>
      <c r="AC271" s="22">
        <v>35</v>
      </c>
      <c r="AD271" s="22">
        <v>190</v>
      </c>
      <c r="AE271" s="31">
        <v>0.81579999999999997</v>
      </c>
      <c r="AF271" s="20" t="s">
        <v>1108</v>
      </c>
      <c r="AG271" s="20" t="s">
        <v>1110</v>
      </c>
      <c r="AH271" s="20" t="s">
        <v>244</v>
      </c>
      <c r="AI271" s="20" t="s">
        <v>333</v>
      </c>
      <c r="AJ271" s="20" t="s">
        <v>180</v>
      </c>
      <c r="AK271" s="20" t="s">
        <v>127</v>
      </c>
      <c r="AL271" s="20" t="s">
        <v>233</v>
      </c>
      <c r="AM271" s="20" t="s">
        <v>133</v>
      </c>
      <c r="AN271" s="20" t="s">
        <v>1111</v>
      </c>
      <c r="AO271" s="20" t="s">
        <v>1109</v>
      </c>
      <c r="AP271" s="20" t="s">
        <v>134</v>
      </c>
      <c r="AQ271" s="25" t="s">
        <v>134</v>
      </c>
      <c r="AR271" s="20" t="s">
        <v>117</v>
      </c>
      <c r="AS271" s="25" t="b">
        <v>0</v>
      </c>
      <c r="AT271" s="25" t="b">
        <v>1</v>
      </c>
      <c r="AU271" s="24">
        <v>0.25</v>
      </c>
      <c r="AV271" s="29">
        <v>3875</v>
      </c>
      <c r="AW271" s="20" t="s">
        <v>196</v>
      </c>
      <c r="AX271" s="20" t="s">
        <v>1090</v>
      </c>
      <c r="AY271" s="20" t="s">
        <v>127</v>
      </c>
      <c r="BC271" s="2">
        <v>250</v>
      </c>
      <c r="BD271" s="2">
        <v>200</v>
      </c>
      <c r="BE271" s="2">
        <v>180</v>
      </c>
      <c r="BF271" s="2">
        <v>2299</v>
      </c>
      <c r="BG271" s="2">
        <v>1700</v>
      </c>
      <c r="BH271" s="2">
        <v>2300</v>
      </c>
      <c r="BI271" s="43">
        <v>190</v>
      </c>
      <c r="BJ271" s="2">
        <v>250</v>
      </c>
      <c r="BK271" s="2">
        <v>1499</v>
      </c>
      <c r="BL271" s="2">
        <v>1590</v>
      </c>
      <c r="BM271" s="2">
        <v>1690</v>
      </c>
      <c r="BN271" s="2">
        <v>25300</v>
      </c>
      <c r="BO271" s="2">
        <v>229000</v>
      </c>
      <c r="BP271" s="2">
        <v>290</v>
      </c>
      <c r="BQ271" s="2">
        <v>330</v>
      </c>
      <c r="CB271" s="2">
        <f t="shared" si="65"/>
        <v>119.05</v>
      </c>
      <c r="CC271" s="2">
        <f t="shared" si="66"/>
        <v>95.24</v>
      </c>
      <c r="CD271" s="2">
        <f t="shared" si="67"/>
        <v>85.71</v>
      </c>
      <c r="CE271" s="2">
        <f t="shared" si="68"/>
        <v>1094.76</v>
      </c>
      <c r="CF271" s="2">
        <f t="shared" si="69"/>
        <v>809.52</v>
      </c>
      <c r="CG271" s="2">
        <f t="shared" si="70"/>
        <v>1095.24</v>
      </c>
      <c r="CH271" s="50">
        <f t="shared" si="73"/>
        <v>104.5</v>
      </c>
      <c r="CI271" s="2">
        <f t="shared" si="77"/>
        <v>133</v>
      </c>
      <c r="CJ271" s="2">
        <f t="shared" si="78"/>
        <v>749.5</v>
      </c>
      <c r="CK271" s="2" t="s">
        <v>136</v>
      </c>
      <c r="CL271" s="2" t="s">
        <v>136</v>
      </c>
      <c r="CM271" s="2">
        <f t="shared" si="79"/>
        <v>22999.999999999996</v>
      </c>
      <c r="CN271" s="2" t="s">
        <v>136</v>
      </c>
      <c r="CO271" s="2">
        <f t="shared" si="74"/>
        <v>159.5</v>
      </c>
      <c r="CP271" s="2">
        <f t="shared" si="75"/>
        <v>217.8</v>
      </c>
    </row>
    <row r="272" spans="2:94" ht="16">
      <c r="B272" s="2" t="s">
        <v>117</v>
      </c>
      <c r="C272" s="2" t="s">
        <v>118</v>
      </c>
      <c r="D272" s="2">
        <v>1.4</v>
      </c>
      <c r="E272" s="20" t="s">
        <v>318</v>
      </c>
      <c r="F272" s="20" t="s">
        <v>319</v>
      </c>
      <c r="G272" s="20" t="s">
        <v>142</v>
      </c>
      <c r="H272" s="20" t="s">
        <v>1112</v>
      </c>
      <c r="I272" s="20" t="s">
        <v>1113</v>
      </c>
      <c r="J272" s="20" t="s">
        <v>1114</v>
      </c>
      <c r="K272" s="20" t="s">
        <v>318</v>
      </c>
      <c r="L272" s="20" t="s">
        <v>318</v>
      </c>
      <c r="M272" s="20" t="s">
        <v>127</v>
      </c>
      <c r="N272" s="20"/>
      <c r="O272" s="20" t="s">
        <v>380</v>
      </c>
      <c r="P272" s="20" t="s">
        <v>337</v>
      </c>
      <c r="Q272" s="21">
        <v>46056</v>
      </c>
      <c r="R272" s="21">
        <v>46056</v>
      </c>
      <c r="S272" s="21">
        <v>46203</v>
      </c>
      <c r="T272" s="22">
        <v>190</v>
      </c>
      <c r="U272" s="20" t="s">
        <v>318</v>
      </c>
      <c r="V272" s="20" t="s">
        <v>134</v>
      </c>
      <c r="W272" s="20" t="s">
        <v>1115</v>
      </c>
      <c r="X272" s="28">
        <v>47400</v>
      </c>
      <c r="Y272" s="23">
        <v>0</v>
      </c>
      <c r="Z272" s="23">
        <v>0</v>
      </c>
      <c r="AA272" s="23">
        <v>0</v>
      </c>
      <c r="AB272" s="28">
        <v>47400</v>
      </c>
      <c r="AC272" s="22">
        <v>24.75</v>
      </c>
      <c r="AD272" s="22">
        <v>190</v>
      </c>
      <c r="AE272" s="31">
        <v>0.86970000000000003</v>
      </c>
      <c r="AF272" s="20" t="s">
        <v>1113</v>
      </c>
      <c r="AG272" s="20" t="s">
        <v>1116</v>
      </c>
      <c r="AH272" s="20" t="s">
        <v>380</v>
      </c>
      <c r="AI272" s="20" t="s">
        <v>327</v>
      </c>
      <c r="AJ272" s="20" t="s">
        <v>142</v>
      </c>
      <c r="AK272" s="20" t="s">
        <v>127</v>
      </c>
      <c r="AL272" s="20" t="s">
        <v>337</v>
      </c>
      <c r="AM272" s="20" t="s">
        <v>133</v>
      </c>
      <c r="AN272" s="20" t="s">
        <v>134</v>
      </c>
      <c r="AO272" s="20" t="s">
        <v>1114</v>
      </c>
      <c r="AP272" s="20" t="s">
        <v>134</v>
      </c>
      <c r="AQ272" s="25" t="s">
        <v>134</v>
      </c>
      <c r="AR272" s="20" t="s">
        <v>117</v>
      </c>
      <c r="AS272" s="25" t="b">
        <v>0</v>
      </c>
      <c r="AT272" s="25" t="b">
        <v>1</v>
      </c>
      <c r="AU272" s="24">
        <v>0.23</v>
      </c>
      <c r="AV272" s="29">
        <v>10902</v>
      </c>
      <c r="AW272" s="20" t="s">
        <v>150</v>
      </c>
      <c r="AX272" s="20" t="s">
        <v>1117</v>
      </c>
      <c r="AY272" s="20" t="s">
        <v>341</v>
      </c>
      <c r="BC272" s="2">
        <v>250</v>
      </c>
      <c r="BD272" s="2">
        <v>200</v>
      </c>
      <c r="BE272" s="2">
        <v>180</v>
      </c>
      <c r="BF272" s="2">
        <v>2299</v>
      </c>
      <c r="BG272" s="2">
        <v>1700</v>
      </c>
      <c r="BH272" s="2">
        <v>2300</v>
      </c>
      <c r="BI272" s="43">
        <v>190</v>
      </c>
      <c r="BJ272" s="2">
        <v>250</v>
      </c>
      <c r="BK272" s="2">
        <v>1499</v>
      </c>
      <c r="BL272" s="2">
        <v>1590</v>
      </c>
      <c r="BM272" s="2">
        <v>1690</v>
      </c>
      <c r="BN272" s="2">
        <v>25300</v>
      </c>
      <c r="BO272" s="2">
        <v>229000</v>
      </c>
      <c r="BP272" s="2">
        <v>290</v>
      </c>
      <c r="BQ272" s="2">
        <v>330</v>
      </c>
      <c r="CB272" s="2">
        <f t="shared" si="65"/>
        <v>119.05</v>
      </c>
      <c r="CC272" s="2">
        <f t="shared" si="66"/>
        <v>95.24</v>
      </c>
      <c r="CD272" s="2">
        <f t="shared" si="67"/>
        <v>85.71</v>
      </c>
      <c r="CE272" s="2">
        <f t="shared" si="68"/>
        <v>1094.76</v>
      </c>
      <c r="CF272" s="2">
        <f t="shared" si="69"/>
        <v>809.52</v>
      </c>
      <c r="CG272" s="2">
        <f t="shared" si="70"/>
        <v>1095.24</v>
      </c>
      <c r="CH272" s="50">
        <f t="shared" si="73"/>
        <v>104.5</v>
      </c>
      <c r="CI272" s="2">
        <f t="shared" ref="CI272:CI303" si="80">ROUND(BJ272*0.5,0.5)</f>
        <v>125</v>
      </c>
      <c r="CJ272" s="2">
        <f t="shared" si="78"/>
        <v>749.5</v>
      </c>
      <c r="CK272" s="2" t="s">
        <v>136</v>
      </c>
      <c r="CL272" s="2" t="s">
        <v>136</v>
      </c>
      <c r="CM272" s="2">
        <f t="shared" si="79"/>
        <v>22999.999999999996</v>
      </c>
      <c r="CN272" s="2" t="s">
        <v>136</v>
      </c>
      <c r="CO272" s="2">
        <f t="shared" si="74"/>
        <v>159.5</v>
      </c>
      <c r="CP272" s="2">
        <f t="shared" si="75"/>
        <v>217.8</v>
      </c>
    </row>
    <row r="273" spans="2:94" ht="16">
      <c r="B273" s="2" t="s">
        <v>117</v>
      </c>
      <c r="C273" s="2" t="s">
        <v>118</v>
      </c>
      <c r="D273" s="2">
        <v>1.4</v>
      </c>
      <c r="E273" s="20" t="s">
        <v>318</v>
      </c>
      <c r="F273" s="20" t="s">
        <v>329</v>
      </c>
      <c r="G273" s="20" t="s">
        <v>142</v>
      </c>
      <c r="H273" s="20" t="s">
        <v>1112</v>
      </c>
      <c r="I273" s="20" t="s">
        <v>1118</v>
      </c>
      <c r="J273" s="20" t="s">
        <v>1119</v>
      </c>
      <c r="K273" s="20" t="s">
        <v>318</v>
      </c>
      <c r="L273" s="20" t="s">
        <v>318</v>
      </c>
      <c r="M273" s="20" t="s">
        <v>127</v>
      </c>
      <c r="N273" s="20"/>
      <c r="O273" s="20" t="s">
        <v>380</v>
      </c>
      <c r="P273" s="20" t="s">
        <v>337</v>
      </c>
      <c r="Q273" s="21">
        <v>46056</v>
      </c>
      <c r="R273" s="21">
        <v>46056</v>
      </c>
      <c r="S273" s="21">
        <v>46203</v>
      </c>
      <c r="T273" s="22">
        <v>190</v>
      </c>
      <c r="U273" s="20" t="s">
        <v>318</v>
      </c>
      <c r="V273" s="20" t="s">
        <v>134</v>
      </c>
      <c r="W273" s="20" t="s">
        <v>1115</v>
      </c>
      <c r="X273" s="28">
        <v>31600</v>
      </c>
      <c r="Y273" s="23">
        <v>0</v>
      </c>
      <c r="Z273" s="23">
        <v>0</v>
      </c>
      <c r="AA273" s="23">
        <v>0</v>
      </c>
      <c r="AB273" s="28">
        <v>31600</v>
      </c>
      <c r="AC273" s="22">
        <v>24.75</v>
      </c>
      <c r="AD273" s="22">
        <v>190</v>
      </c>
      <c r="AE273" s="31">
        <v>0.86970000000000003</v>
      </c>
      <c r="AF273" s="20" t="s">
        <v>1118</v>
      </c>
      <c r="AG273" s="20" t="s">
        <v>1120</v>
      </c>
      <c r="AH273" s="20" t="s">
        <v>380</v>
      </c>
      <c r="AI273" s="20" t="s">
        <v>333</v>
      </c>
      <c r="AJ273" s="20" t="s">
        <v>142</v>
      </c>
      <c r="AK273" s="20" t="s">
        <v>127</v>
      </c>
      <c r="AL273" s="20" t="s">
        <v>337</v>
      </c>
      <c r="AM273" s="20" t="s">
        <v>133</v>
      </c>
      <c r="AN273" s="20" t="s">
        <v>134</v>
      </c>
      <c r="AO273" s="20" t="s">
        <v>1119</v>
      </c>
      <c r="AP273" s="20" t="s">
        <v>134</v>
      </c>
      <c r="AQ273" s="25" t="s">
        <v>134</v>
      </c>
      <c r="AR273" s="20" t="s">
        <v>117</v>
      </c>
      <c r="AS273" s="25" t="b">
        <v>0</v>
      </c>
      <c r="AT273" s="25" t="b">
        <v>1</v>
      </c>
      <c r="AU273" s="24">
        <v>0.24</v>
      </c>
      <c r="AV273" s="29">
        <v>7584</v>
      </c>
      <c r="AW273" s="20" t="s">
        <v>150</v>
      </c>
      <c r="AX273" s="20" t="s">
        <v>1117</v>
      </c>
      <c r="AY273" s="20" t="s">
        <v>341</v>
      </c>
      <c r="BC273" s="2">
        <v>250</v>
      </c>
      <c r="BD273" s="2">
        <v>200</v>
      </c>
      <c r="BE273" s="2">
        <v>180</v>
      </c>
      <c r="BF273" s="2">
        <v>2299</v>
      </c>
      <c r="BG273" s="2">
        <v>1700</v>
      </c>
      <c r="BH273" s="2">
        <v>2300</v>
      </c>
      <c r="BI273" s="43">
        <v>190</v>
      </c>
      <c r="BJ273" s="2">
        <v>250</v>
      </c>
      <c r="BK273" s="2">
        <v>1499</v>
      </c>
      <c r="BL273" s="2">
        <v>1590</v>
      </c>
      <c r="BM273" s="2">
        <v>1690</v>
      </c>
      <c r="BN273" s="2">
        <v>25300</v>
      </c>
      <c r="BO273" s="2">
        <v>229000</v>
      </c>
      <c r="BP273" s="2">
        <v>290</v>
      </c>
      <c r="BQ273" s="2">
        <v>330</v>
      </c>
      <c r="CB273" s="2">
        <f t="shared" si="65"/>
        <v>119.05</v>
      </c>
      <c r="CC273" s="2">
        <f t="shared" si="66"/>
        <v>95.24</v>
      </c>
      <c r="CD273" s="2">
        <f t="shared" si="67"/>
        <v>85.71</v>
      </c>
      <c r="CE273" s="2">
        <f t="shared" si="68"/>
        <v>1094.76</v>
      </c>
      <c r="CF273" s="2">
        <f t="shared" si="69"/>
        <v>809.52</v>
      </c>
      <c r="CG273" s="2">
        <f t="shared" si="70"/>
        <v>1095.24</v>
      </c>
      <c r="CH273" s="50">
        <f t="shared" si="73"/>
        <v>104.5</v>
      </c>
      <c r="CI273" s="2">
        <f t="shared" si="80"/>
        <v>125</v>
      </c>
      <c r="CJ273" s="2">
        <f t="shared" si="78"/>
        <v>749.5</v>
      </c>
      <c r="CK273" s="2" t="s">
        <v>136</v>
      </c>
      <c r="CL273" s="2" t="s">
        <v>136</v>
      </c>
      <c r="CM273" s="2">
        <f t="shared" si="79"/>
        <v>22999.999999999996</v>
      </c>
      <c r="CN273" s="2" t="s">
        <v>136</v>
      </c>
      <c r="CO273" s="2">
        <f t="shared" si="74"/>
        <v>159.5</v>
      </c>
      <c r="CP273" s="2">
        <f t="shared" si="75"/>
        <v>217.8</v>
      </c>
    </row>
    <row r="274" spans="2:94" ht="16" hidden="1">
      <c r="B274" s="2" t="s">
        <v>117</v>
      </c>
      <c r="C274" s="2" t="s">
        <v>355</v>
      </c>
      <c r="D274" s="2">
        <v>4.3</v>
      </c>
      <c r="E274" s="20" t="s">
        <v>119</v>
      </c>
      <c r="F274" s="20" t="s">
        <v>120</v>
      </c>
      <c r="G274" s="20" t="s">
        <v>158</v>
      </c>
      <c r="H274" s="20" t="s">
        <v>1121</v>
      </c>
      <c r="I274" s="20" t="s">
        <v>1122</v>
      </c>
      <c r="J274" s="20" t="s">
        <v>1123</v>
      </c>
      <c r="K274" s="20" t="s">
        <v>125</v>
      </c>
      <c r="L274" s="20" t="s">
        <v>297</v>
      </c>
      <c r="M274" s="20" t="s">
        <v>357</v>
      </c>
      <c r="N274" s="20" t="s">
        <v>528</v>
      </c>
      <c r="O274" s="20" t="s">
        <v>128</v>
      </c>
      <c r="P274" s="20" t="s">
        <v>162</v>
      </c>
      <c r="Q274" s="51">
        <v>46023</v>
      </c>
      <c r="T274" s="52">
        <v>45</v>
      </c>
      <c r="BC274" s="2">
        <v>50</v>
      </c>
      <c r="BD274" s="2">
        <v>45</v>
      </c>
      <c r="BE274" s="2">
        <v>40</v>
      </c>
      <c r="BF274" s="2">
        <v>499</v>
      </c>
      <c r="BG274" s="2">
        <v>350</v>
      </c>
      <c r="BH274" s="2">
        <v>500</v>
      </c>
      <c r="BI274" s="56">
        <f>T274</f>
        <v>45</v>
      </c>
      <c r="BJ274" s="2">
        <v>55</v>
      </c>
      <c r="BK274" s="2">
        <v>269</v>
      </c>
      <c r="BL274" s="2">
        <v>360</v>
      </c>
      <c r="BM274" s="2">
        <v>420</v>
      </c>
      <c r="BN274" s="2">
        <v>5500</v>
      </c>
      <c r="BO274" s="2">
        <v>65000</v>
      </c>
      <c r="BP274" s="2">
        <v>65</v>
      </c>
      <c r="BQ274" s="2">
        <v>75</v>
      </c>
      <c r="CB274" s="2">
        <f t="shared" si="65"/>
        <v>23.81</v>
      </c>
      <c r="CC274" s="2">
        <f t="shared" si="66"/>
        <v>21.43</v>
      </c>
      <c r="CD274" s="2">
        <f t="shared" si="67"/>
        <v>19.05</v>
      </c>
      <c r="CE274" s="2">
        <f t="shared" si="68"/>
        <v>237.62</v>
      </c>
      <c r="CF274" s="2">
        <f t="shared" si="69"/>
        <v>166.67</v>
      </c>
      <c r="CG274" s="2">
        <f t="shared" si="70"/>
        <v>238.1</v>
      </c>
      <c r="CH274" s="57">
        <f t="shared" si="73"/>
        <v>24.75</v>
      </c>
      <c r="CI274" s="2">
        <f t="shared" si="80"/>
        <v>28</v>
      </c>
      <c r="CJ274" s="2">
        <f t="shared" si="78"/>
        <v>134.5</v>
      </c>
      <c r="CK274" s="2" t="s">
        <v>136</v>
      </c>
      <c r="CL274" s="2" t="s">
        <v>136</v>
      </c>
      <c r="CM274" s="2">
        <f t="shared" si="79"/>
        <v>5000</v>
      </c>
      <c r="CN274" s="2" t="s">
        <v>136</v>
      </c>
      <c r="CO274" s="2">
        <f t="shared" si="74"/>
        <v>35.75</v>
      </c>
      <c r="CP274" s="2">
        <f t="shared" si="75"/>
        <v>49.5</v>
      </c>
    </row>
    <row r="275" spans="2:94" ht="16" hidden="1">
      <c r="B275" s="2" t="s">
        <v>117</v>
      </c>
      <c r="C275" s="2" t="s">
        <v>355</v>
      </c>
      <c r="D275" s="2">
        <v>4.3</v>
      </c>
      <c r="E275" s="20" t="s">
        <v>119</v>
      </c>
      <c r="F275" s="20" t="s">
        <v>120</v>
      </c>
      <c r="G275" s="20" t="s">
        <v>158</v>
      </c>
      <c r="H275" s="20" t="s">
        <v>1121</v>
      </c>
      <c r="I275" s="20" t="s">
        <v>1122</v>
      </c>
      <c r="J275" s="20" t="s">
        <v>1124</v>
      </c>
      <c r="K275" s="20" t="s">
        <v>125</v>
      </c>
      <c r="L275" s="20" t="s">
        <v>297</v>
      </c>
      <c r="M275" s="20" t="s">
        <v>357</v>
      </c>
      <c r="N275" s="20" t="s">
        <v>528</v>
      </c>
      <c r="O275" s="20" t="s">
        <v>128</v>
      </c>
      <c r="P275" s="20" t="s">
        <v>162</v>
      </c>
      <c r="Q275" s="51">
        <v>46023</v>
      </c>
      <c r="T275" s="52">
        <v>45</v>
      </c>
      <c r="BC275" s="2">
        <v>50</v>
      </c>
      <c r="BD275" s="2">
        <v>45</v>
      </c>
      <c r="BE275" s="2">
        <v>40</v>
      </c>
      <c r="BF275" s="2">
        <v>499</v>
      </c>
      <c r="BG275" s="2">
        <v>350</v>
      </c>
      <c r="BH275" s="2">
        <v>500</v>
      </c>
      <c r="BI275" s="56">
        <f>T275</f>
        <v>45</v>
      </c>
      <c r="BJ275" s="2">
        <v>55</v>
      </c>
      <c r="BK275" s="2">
        <v>269</v>
      </c>
      <c r="BL275" s="2">
        <v>360</v>
      </c>
      <c r="BM275" s="2">
        <v>420</v>
      </c>
      <c r="BN275" s="2">
        <v>5500</v>
      </c>
      <c r="BO275" s="2">
        <v>65000</v>
      </c>
      <c r="BP275" s="2">
        <v>65</v>
      </c>
      <c r="BQ275" s="2">
        <v>75</v>
      </c>
      <c r="CB275" s="2">
        <f t="shared" si="65"/>
        <v>23.81</v>
      </c>
      <c r="CC275" s="2">
        <f t="shared" si="66"/>
        <v>21.43</v>
      </c>
      <c r="CD275" s="2">
        <f t="shared" si="67"/>
        <v>19.05</v>
      </c>
      <c r="CE275" s="2">
        <f t="shared" si="68"/>
        <v>237.62</v>
      </c>
      <c r="CF275" s="2">
        <f t="shared" si="69"/>
        <v>166.67</v>
      </c>
      <c r="CG275" s="2">
        <f t="shared" si="70"/>
        <v>238.1</v>
      </c>
      <c r="CH275" s="57">
        <f t="shared" si="73"/>
        <v>24.75</v>
      </c>
      <c r="CI275" s="2">
        <f t="shared" si="80"/>
        <v>28</v>
      </c>
      <c r="CJ275" s="2">
        <f t="shared" si="78"/>
        <v>134.5</v>
      </c>
      <c r="CK275" s="2" t="s">
        <v>136</v>
      </c>
      <c r="CL275" s="2" t="s">
        <v>136</v>
      </c>
      <c r="CM275" s="2">
        <f t="shared" si="79"/>
        <v>5000</v>
      </c>
      <c r="CN275" s="2" t="s">
        <v>136</v>
      </c>
      <c r="CO275" s="2">
        <f t="shared" si="74"/>
        <v>35.75</v>
      </c>
      <c r="CP275" s="2">
        <f t="shared" si="75"/>
        <v>49.5</v>
      </c>
    </row>
    <row r="276" spans="2:94" ht="16" hidden="1">
      <c r="B276" s="2" t="s">
        <v>117</v>
      </c>
      <c r="C276" s="2" t="s">
        <v>355</v>
      </c>
      <c r="D276" s="2">
        <v>4.3</v>
      </c>
      <c r="E276" s="20" t="s">
        <v>119</v>
      </c>
      <c r="F276" s="20" t="s">
        <v>120</v>
      </c>
      <c r="G276" s="20" t="s">
        <v>158</v>
      </c>
      <c r="H276" s="20" t="s">
        <v>1121</v>
      </c>
      <c r="I276" s="20" t="s">
        <v>1122</v>
      </c>
      <c r="J276" s="20" t="s">
        <v>1125</v>
      </c>
      <c r="K276" s="20" t="s">
        <v>125</v>
      </c>
      <c r="L276" s="20" t="s">
        <v>297</v>
      </c>
      <c r="M276" s="20" t="s">
        <v>357</v>
      </c>
      <c r="N276" s="20" t="s">
        <v>528</v>
      </c>
      <c r="O276" s="20" t="s">
        <v>128</v>
      </c>
      <c r="P276" s="20" t="s">
        <v>162</v>
      </c>
      <c r="Q276" s="51">
        <v>46023</v>
      </c>
      <c r="T276" s="52">
        <v>45</v>
      </c>
      <c r="BC276" s="2">
        <v>50</v>
      </c>
      <c r="BD276" s="2">
        <v>45</v>
      </c>
      <c r="BE276" s="2">
        <v>40</v>
      </c>
      <c r="BF276" s="2">
        <v>499</v>
      </c>
      <c r="BG276" s="2">
        <v>350</v>
      </c>
      <c r="BH276" s="2">
        <v>500</v>
      </c>
      <c r="BI276" s="56">
        <f>T276</f>
        <v>45</v>
      </c>
      <c r="BJ276" s="2">
        <v>55</v>
      </c>
      <c r="BK276" s="2">
        <v>269</v>
      </c>
      <c r="BL276" s="2">
        <v>360</v>
      </c>
      <c r="BM276" s="2">
        <v>420</v>
      </c>
      <c r="BN276" s="2">
        <v>5500</v>
      </c>
      <c r="BO276" s="2">
        <v>65000</v>
      </c>
      <c r="BP276" s="2">
        <v>65</v>
      </c>
      <c r="BQ276" s="2">
        <v>75</v>
      </c>
      <c r="CB276" s="2">
        <f t="shared" si="65"/>
        <v>23.81</v>
      </c>
      <c r="CC276" s="2">
        <f t="shared" si="66"/>
        <v>21.43</v>
      </c>
      <c r="CD276" s="2">
        <f t="shared" si="67"/>
        <v>19.05</v>
      </c>
      <c r="CE276" s="2">
        <f t="shared" si="68"/>
        <v>237.62</v>
      </c>
      <c r="CF276" s="2">
        <f t="shared" si="69"/>
        <v>166.67</v>
      </c>
      <c r="CG276" s="2">
        <f t="shared" si="70"/>
        <v>238.1</v>
      </c>
      <c r="CH276" s="57">
        <f t="shared" si="73"/>
        <v>24.75</v>
      </c>
      <c r="CI276" s="2">
        <f t="shared" si="80"/>
        <v>28</v>
      </c>
      <c r="CJ276" s="2">
        <f t="shared" si="78"/>
        <v>134.5</v>
      </c>
      <c r="CK276" s="2" t="s">
        <v>136</v>
      </c>
      <c r="CL276" s="2" t="s">
        <v>136</v>
      </c>
      <c r="CM276" s="2">
        <f t="shared" si="79"/>
        <v>5000</v>
      </c>
      <c r="CN276" s="2" t="s">
        <v>136</v>
      </c>
      <c r="CO276" s="2">
        <f t="shared" si="74"/>
        <v>35.75</v>
      </c>
      <c r="CP276" s="2">
        <f t="shared" si="75"/>
        <v>49.5</v>
      </c>
    </row>
    <row r="277" spans="2:94" ht="16" hidden="1">
      <c r="B277" s="2" t="s">
        <v>117</v>
      </c>
      <c r="C277" s="2" t="s">
        <v>118</v>
      </c>
      <c r="D277" s="2">
        <v>2.1</v>
      </c>
      <c r="E277" s="20" t="s">
        <v>1126</v>
      </c>
      <c r="F277" s="20" t="s">
        <v>329</v>
      </c>
      <c r="G277" s="20" t="s">
        <v>158</v>
      </c>
      <c r="H277" s="20" t="s">
        <v>1127</v>
      </c>
      <c r="I277" s="20" t="s">
        <v>1128</v>
      </c>
      <c r="J277" s="20" t="s">
        <v>1129</v>
      </c>
      <c r="K277" s="20" t="s">
        <v>1130</v>
      </c>
      <c r="L277" s="20" t="s">
        <v>1131</v>
      </c>
      <c r="M277" s="20" t="s">
        <v>127</v>
      </c>
      <c r="N277" s="20"/>
      <c r="O277" s="20" t="s">
        <v>128</v>
      </c>
      <c r="P277" s="20" t="s">
        <v>1132</v>
      </c>
      <c r="Q277" s="21">
        <v>46058</v>
      </c>
      <c r="R277" s="21">
        <v>46058</v>
      </c>
      <c r="S277" s="20" t="s">
        <v>1133</v>
      </c>
      <c r="T277" s="22">
        <v>50</v>
      </c>
      <c r="U277" s="20" t="s">
        <v>1134</v>
      </c>
      <c r="W277" s="20" t="s">
        <v>1135</v>
      </c>
      <c r="X277" s="28">
        <v>22800</v>
      </c>
      <c r="AD277" s="22">
        <v>50</v>
      </c>
      <c r="AE277" s="24">
        <v>0.8</v>
      </c>
      <c r="AF277" s="20" t="s">
        <v>1128</v>
      </c>
      <c r="AG277" s="20" t="s">
        <v>1136</v>
      </c>
      <c r="AH277" s="20" t="s">
        <v>128</v>
      </c>
      <c r="AI277" s="20" t="s">
        <v>1137</v>
      </c>
      <c r="AJ277" s="20" t="s">
        <v>158</v>
      </c>
      <c r="AK277" s="20" t="s">
        <v>127</v>
      </c>
      <c r="AL277" s="20" t="s">
        <v>1132</v>
      </c>
      <c r="AO277" s="20" t="s">
        <v>1129</v>
      </c>
      <c r="AQ277" s="25" t="s">
        <v>134</v>
      </c>
      <c r="AR277" s="20" t="s">
        <v>117</v>
      </c>
      <c r="AT277" s="25" t="b">
        <v>1</v>
      </c>
      <c r="AU277" s="24">
        <v>0</v>
      </c>
      <c r="AW277" s="20" t="s">
        <v>150</v>
      </c>
      <c r="AX277" s="20" t="s">
        <v>1138</v>
      </c>
      <c r="AY277" s="20" t="s">
        <v>127</v>
      </c>
      <c r="BC277" s="2">
        <v>60</v>
      </c>
      <c r="BD277" s="2">
        <v>50</v>
      </c>
      <c r="BE277" s="2">
        <v>45</v>
      </c>
      <c r="BF277" s="2">
        <v>599</v>
      </c>
      <c r="BG277" s="2">
        <v>370</v>
      </c>
      <c r="BH277" s="2">
        <v>550</v>
      </c>
      <c r="BI277" s="43">
        <v>50</v>
      </c>
      <c r="BJ277" s="2">
        <v>65</v>
      </c>
      <c r="BK277" s="2">
        <v>299</v>
      </c>
      <c r="BL277" s="2">
        <v>420</v>
      </c>
      <c r="BM277" s="2">
        <v>450</v>
      </c>
      <c r="BN277" s="2">
        <v>6050</v>
      </c>
      <c r="BO277" s="2">
        <v>69000</v>
      </c>
      <c r="BP277" s="2">
        <v>70</v>
      </c>
      <c r="BQ277" s="2">
        <v>80</v>
      </c>
      <c r="CB277" s="2">
        <f t="shared" si="65"/>
        <v>28.57</v>
      </c>
      <c r="CC277" s="2">
        <f t="shared" si="66"/>
        <v>23.81</v>
      </c>
      <c r="CD277" s="2">
        <f t="shared" si="67"/>
        <v>21.43</v>
      </c>
      <c r="CE277" s="2">
        <f t="shared" si="68"/>
        <v>285.24</v>
      </c>
      <c r="CF277" s="2">
        <f t="shared" si="69"/>
        <v>176.19</v>
      </c>
      <c r="CG277" s="2">
        <f t="shared" si="70"/>
        <v>261.89999999999998</v>
      </c>
      <c r="CH277" s="50">
        <f t="shared" si="73"/>
        <v>27.5</v>
      </c>
      <c r="CI277" s="2">
        <f t="shared" si="80"/>
        <v>33</v>
      </c>
      <c r="CJ277" s="2">
        <f t="shared" si="78"/>
        <v>149.5</v>
      </c>
      <c r="CK277" s="2" t="s">
        <v>136</v>
      </c>
      <c r="CL277" s="2" t="s">
        <v>136</v>
      </c>
      <c r="CM277" s="2">
        <f t="shared" si="79"/>
        <v>5500</v>
      </c>
      <c r="CN277" s="2" t="s">
        <v>136</v>
      </c>
      <c r="CO277" s="2">
        <f t="shared" si="74"/>
        <v>38.5</v>
      </c>
      <c r="CP277" s="2">
        <f t="shared" si="75"/>
        <v>52.8</v>
      </c>
    </row>
    <row r="278" spans="2:94" ht="16" hidden="1">
      <c r="B278" s="2" t="s">
        <v>117</v>
      </c>
      <c r="C278" s="2" t="s">
        <v>118</v>
      </c>
      <c r="D278" s="2">
        <v>2.1</v>
      </c>
      <c r="E278" s="20" t="s">
        <v>1126</v>
      </c>
      <c r="F278" s="20" t="s">
        <v>319</v>
      </c>
      <c r="G278" s="20" t="s">
        <v>158</v>
      </c>
      <c r="H278" s="20" t="s">
        <v>1139</v>
      </c>
      <c r="I278" s="20" t="s">
        <v>1140</v>
      </c>
      <c r="J278" s="20" t="s">
        <v>1141</v>
      </c>
      <c r="K278" s="20" t="s">
        <v>1130</v>
      </c>
      <c r="L278" s="20" t="s">
        <v>1131</v>
      </c>
      <c r="M278" s="20" t="s">
        <v>127</v>
      </c>
      <c r="N278" s="20"/>
      <c r="O278" s="20" t="s">
        <v>128</v>
      </c>
      <c r="P278" s="20" t="s">
        <v>1132</v>
      </c>
      <c r="Q278" s="21">
        <v>46030</v>
      </c>
      <c r="R278" s="21">
        <v>46030</v>
      </c>
      <c r="S278" s="20" t="s">
        <v>1133</v>
      </c>
      <c r="T278" s="22">
        <v>50</v>
      </c>
      <c r="U278" s="20" t="s">
        <v>1134</v>
      </c>
      <c r="W278" s="20" t="s">
        <v>1142</v>
      </c>
      <c r="X278" s="32">
        <v>69420</v>
      </c>
      <c r="AD278" s="22">
        <v>50</v>
      </c>
      <c r="AE278" s="24">
        <v>0.8</v>
      </c>
      <c r="AF278" s="20" t="s">
        <v>1140</v>
      </c>
      <c r="AG278" s="20" t="s">
        <v>1143</v>
      </c>
      <c r="AH278" s="20" t="s">
        <v>128</v>
      </c>
      <c r="AI278" s="20" t="s">
        <v>1144</v>
      </c>
      <c r="AJ278" s="20" t="s">
        <v>158</v>
      </c>
      <c r="AK278" s="20" t="s">
        <v>127</v>
      </c>
      <c r="AL278" s="20" t="s">
        <v>1132</v>
      </c>
      <c r="AO278" s="20" t="s">
        <v>1141</v>
      </c>
      <c r="AQ278" s="25" t="s">
        <v>134</v>
      </c>
      <c r="AR278" s="20" t="s">
        <v>117</v>
      </c>
      <c r="AT278" s="25" t="b">
        <v>1</v>
      </c>
      <c r="AU278" s="24">
        <v>0</v>
      </c>
      <c r="AW278" s="20" t="s">
        <v>150</v>
      </c>
      <c r="AX278" s="20" t="s">
        <v>1138</v>
      </c>
      <c r="AY278" s="20" t="s">
        <v>127</v>
      </c>
      <c r="BC278" s="2">
        <v>70</v>
      </c>
      <c r="BD278" s="2">
        <v>50</v>
      </c>
      <c r="BE278" s="2">
        <v>45</v>
      </c>
      <c r="BF278" s="2">
        <v>599</v>
      </c>
      <c r="BG278" s="2">
        <v>400</v>
      </c>
      <c r="BH278" s="2">
        <v>550</v>
      </c>
      <c r="BI278" s="43">
        <v>50</v>
      </c>
      <c r="BJ278" s="2">
        <v>70</v>
      </c>
      <c r="BK278" s="2">
        <v>249</v>
      </c>
      <c r="BL278" s="2">
        <v>420</v>
      </c>
      <c r="BM278" s="2">
        <v>450</v>
      </c>
      <c r="BN278" s="2">
        <v>5830</v>
      </c>
      <c r="BO278" s="2">
        <v>69000</v>
      </c>
      <c r="BP278" s="2">
        <v>70</v>
      </c>
      <c r="BQ278" s="2">
        <v>80</v>
      </c>
      <c r="CB278" s="2">
        <f t="shared" ref="CB278:CB341" si="81">ROUND(BC278/2.1,2)</f>
        <v>33.33</v>
      </c>
      <c r="CC278" s="2">
        <f t="shared" ref="CC278:CC341" si="82">ROUND(BD278/2.1,2)</f>
        <v>23.81</v>
      </c>
      <c r="CD278" s="2">
        <f t="shared" ref="CD278:CD341" si="83">ROUND(BE278/2.1,2)</f>
        <v>21.43</v>
      </c>
      <c r="CE278" s="2">
        <f t="shared" ref="CE278:CE341" si="84">ROUND(BF278/2.1,2)</f>
        <v>285.24</v>
      </c>
      <c r="CF278" s="2">
        <f t="shared" ref="CF278:CF341" si="85">ROUND(BG278/2.1,2)</f>
        <v>190.48</v>
      </c>
      <c r="CG278" s="2">
        <f t="shared" ref="CG278:CG341" si="86">ROUND(BH278/2.1,2)</f>
        <v>261.89999999999998</v>
      </c>
      <c r="CH278" s="50">
        <f t="shared" si="73"/>
        <v>27.5</v>
      </c>
      <c r="CI278" s="2">
        <f t="shared" si="80"/>
        <v>35</v>
      </c>
      <c r="CJ278" s="2">
        <f t="shared" si="78"/>
        <v>124.5</v>
      </c>
      <c r="CK278" s="2" t="s">
        <v>136</v>
      </c>
      <c r="CL278" s="2" t="s">
        <v>136</v>
      </c>
      <c r="CM278" s="2">
        <f t="shared" si="79"/>
        <v>5300</v>
      </c>
      <c r="CN278" s="2" t="s">
        <v>136</v>
      </c>
      <c r="CO278" s="2">
        <f t="shared" si="74"/>
        <v>38.5</v>
      </c>
      <c r="CP278" s="2">
        <f t="shared" si="75"/>
        <v>52.8</v>
      </c>
    </row>
    <row r="279" spans="2:94" ht="16" hidden="1">
      <c r="B279" s="2" t="s">
        <v>117</v>
      </c>
      <c r="C279" s="2" t="s">
        <v>118</v>
      </c>
      <c r="D279" s="2">
        <v>2.1</v>
      </c>
      <c r="E279" s="20" t="s">
        <v>1126</v>
      </c>
      <c r="F279" s="20" t="s">
        <v>329</v>
      </c>
      <c r="G279" s="20" t="s">
        <v>158</v>
      </c>
      <c r="H279" s="20" t="s">
        <v>1139</v>
      </c>
      <c r="I279" s="20" t="s">
        <v>1145</v>
      </c>
      <c r="J279" s="20" t="s">
        <v>1146</v>
      </c>
      <c r="K279" s="20" t="s">
        <v>1130</v>
      </c>
      <c r="L279" s="20" t="s">
        <v>1131</v>
      </c>
      <c r="M279" s="20" t="s">
        <v>127</v>
      </c>
      <c r="N279" s="20"/>
      <c r="O279" s="20" t="s">
        <v>128</v>
      </c>
      <c r="P279" s="20" t="s">
        <v>1132</v>
      </c>
      <c r="Q279" s="21">
        <v>46086</v>
      </c>
      <c r="R279" s="21">
        <v>46086</v>
      </c>
      <c r="S279" s="20" t="s">
        <v>1133</v>
      </c>
      <c r="T279" s="22">
        <v>50</v>
      </c>
      <c r="U279" s="20" t="s">
        <v>1134</v>
      </c>
      <c r="W279" s="20" t="s">
        <v>1147</v>
      </c>
      <c r="X279" s="32">
        <v>22660</v>
      </c>
      <c r="AD279" s="22">
        <v>50</v>
      </c>
      <c r="AE279" s="24">
        <v>0.8</v>
      </c>
      <c r="AF279" s="20" t="s">
        <v>1145</v>
      </c>
      <c r="AG279" s="20" t="s">
        <v>1148</v>
      </c>
      <c r="AH279" s="20" t="s">
        <v>128</v>
      </c>
      <c r="AI279" s="20" t="s">
        <v>1137</v>
      </c>
      <c r="AJ279" s="20" t="s">
        <v>158</v>
      </c>
      <c r="AK279" s="20" t="s">
        <v>127</v>
      </c>
      <c r="AL279" s="20" t="s">
        <v>1132</v>
      </c>
      <c r="AO279" s="20" t="s">
        <v>1146</v>
      </c>
      <c r="AQ279" s="25" t="s">
        <v>134</v>
      </c>
      <c r="AR279" s="20" t="s">
        <v>117</v>
      </c>
      <c r="AT279" s="25" t="b">
        <v>1</v>
      </c>
      <c r="AU279" s="24">
        <v>0</v>
      </c>
      <c r="AW279" s="20" t="s">
        <v>150</v>
      </c>
      <c r="AX279" s="20" t="s">
        <v>1138</v>
      </c>
      <c r="AY279" s="20" t="s">
        <v>127</v>
      </c>
      <c r="BC279" s="2">
        <v>70</v>
      </c>
      <c r="BD279" s="2">
        <v>50</v>
      </c>
      <c r="BE279" s="2">
        <v>45</v>
      </c>
      <c r="BF279" s="2">
        <v>599</v>
      </c>
      <c r="BG279" s="2">
        <v>400</v>
      </c>
      <c r="BH279" s="2">
        <v>550</v>
      </c>
      <c r="BI279" s="43">
        <v>50</v>
      </c>
      <c r="BJ279" s="2">
        <v>70</v>
      </c>
      <c r="BK279" s="2">
        <v>249</v>
      </c>
      <c r="BL279" s="2">
        <v>420</v>
      </c>
      <c r="BM279" s="2">
        <v>450</v>
      </c>
      <c r="BN279" s="2">
        <v>5830</v>
      </c>
      <c r="BO279" s="2">
        <v>69000</v>
      </c>
      <c r="BP279" s="2">
        <v>70</v>
      </c>
      <c r="BQ279" s="2">
        <v>80</v>
      </c>
      <c r="CB279" s="2">
        <f t="shared" si="81"/>
        <v>33.33</v>
      </c>
      <c r="CC279" s="2">
        <f t="shared" si="82"/>
        <v>23.81</v>
      </c>
      <c r="CD279" s="2">
        <f t="shared" si="83"/>
        <v>21.43</v>
      </c>
      <c r="CE279" s="2">
        <f t="shared" si="84"/>
        <v>285.24</v>
      </c>
      <c r="CF279" s="2">
        <f t="shared" si="85"/>
        <v>190.48</v>
      </c>
      <c r="CG279" s="2">
        <f t="shared" si="86"/>
        <v>261.89999999999998</v>
      </c>
      <c r="CH279" s="50">
        <f t="shared" si="73"/>
        <v>27.5</v>
      </c>
      <c r="CI279" s="2">
        <f t="shared" si="80"/>
        <v>35</v>
      </c>
      <c r="CJ279" s="2">
        <f t="shared" si="78"/>
        <v>124.5</v>
      </c>
      <c r="CK279" s="2" t="s">
        <v>136</v>
      </c>
      <c r="CL279" s="2" t="s">
        <v>136</v>
      </c>
      <c r="CM279" s="2">
        <f t="shared" si="79"/>
        <v>5300</v>
      </c>
      <c r="CN279" s="2" t="s">
        <v>136</v>
      </c>
      <c r="CO279" s="2">
        <f t="shared" si="74"/>
        <v>38.5</v>
      </c>
      <c r="CP279" s="2">
        <f t="shared" si="75"/>
        <v>52.8</v>
      </c>
    </row>
    <row r="280" spans="2:94" ht="16" hidden="1">
      <c r="B280" s="2" t="s">
        <v>117</v>
      </c>
      <c r="C280" s="2" t="s">
        <v>118</v>
      </c>
      <c r="D280" s="2">
        <v>2.1</v>
      </c>
      <c r="E280" s="20" t="s">
        <v>1126</v>
      </c>
      <c r="F280" s="20" t="s">
        <v>329</v>
      </c>
      <c r="G280" s="20" t="s">
        <v>121</v>
      </c>
      <c r="H280" s="20" t="s">
        <v>1149</v>
      </c>
      <c r="I280" s="20" t="s">
        <v>1150</v>
      </c>
      <c r="J280" s="20" t="s">
        <v>1151</v>
      </c>
      <c r="K280" s="20" t="s">
        <v>1130</v>
      </c>
      <c r="L280" s="20" t="s">
        <v>1152</v>
      </c>
      <c r="M280" s="20" t="s">
        <v>127</v>
      </c>
      <c r="N280" s="20"/>
      <c r="O280" s="20" t="s">
        <v>128</v>
      </c>
      <c r="P280" s="20" t="s">
        <v>211</v>
      </c>
      <c r="Q280" s="21">
        <v>46114</v>
      </c>
      <c r="R280" s="21">
        <v>46114</v>
      </c>
      <c r="S280" s="20" t="s">
        <v>1133</v>
      </c>
      <c r="T280" s="22">
        <v>50</v>
      </c>
      <c r="U280" s="20" t="s">
        <v>1152</v>
      </c>
      <c r="W280" s="20" t="s">
        <v>1149</v>
      </c>
      <c r="X280" s="32">
        <v>16540</v>
      </c>
      <c r="AD280" s="22">
        <v>50</v>
      </c>
      <c r="AE280" s="24">
        <v>0.8</v>
      </c>
      <c r="AF280" s="20" t="s">
        <v>1150</v>
      </c>
      <c r="AG280" s="20" t="s">
        <v>1153</v>
      </c>
      <c r="AH280" s="20" t="s">
        <v>128</v>
      </c>
      <c r="AI280" s="20" t="s">
        <v>1154</v>
      </c>
      <c r="AJ280" s="20" t="s">
        <v>121</v>
      </c>
      <c r="AK280" s="20" t="s">
        <v>127</v>
      </c>
      <c r="AL280" s="20" t="s">
        <v>211</v>
      </c>
      <c r="AO280" s="20" t="s">
        <v>1151</v>
      </c>
      <c r="AQ280" s="25" t="s">
        <v>134</v>
      </c>
      <c r="AR280" s="20" t="s">
        <v>117</v>
      </c>
      <c r="AT280" s="25" t="b">
        <v>1</v>
      </c>
      <c r="AU280" s="24">
        <v>0</v>
      </c>
      <c r="AW280" s="20" t="s">
        <v>150</v>
      </c>
      <c r="AX280" s="20" t="s">
        <v>1155</v>
      </c>
      <c r="AY280" s="20" t="s">
        <v>127</v>
      </c>
      <c r="BC280" s="2">
        <v>60</v>
      </c>
      <c r="BD280" s="2">
        <v>50</v>
      </c>
      <c r="BE280" s="2">
        <v>45</v>
      </c>
      <c r="BF280" s="2">
        <v>599</v>
      </c>
      <c r="BG280" s="2">
        <v>370</v>
      </c>
      <c r="BH280" s="2">
        <v>550</v>
      </c>
      <c r="BI280" s="43">
        <v>50</v>
      </c>
      <c r="BJ280" s="2">
        <v>65</v>
      </c>
      <c r="BK280" s="2">
        <v>299</v>
      </c>
      <c r="BL280" s="2">
        <v>420</v>
      </c>
      <c r="BM280" s="2">
        <v>450</v>
      </c>
      <c r="BN280" s="2">
        <v>6050</v>
      </c>
      <c r="BO280" s="2">
        <v>69000</v>
      </c>
      <c r="BP280" s="2">
        <v>65</v>
      </c>
      <c r="BQ280" s="2">
        <v>75</v>
      </c>
      <c r="CB280" s="2">
        <f t="shared" si="81"/>
        <v>28.57</v>
      </c>
      <c r="CC280" s="2">
        <f t="shared" si="82"/>
        <v>23.81</v>
      </c>
      <c r="CD280" s="2">
        <f t="shared" si="83"/>
        <v>21.43</v>
      </c>
      <c r="CE280" s="2">
        <f t="shared" si="84"/>
        <v>285.24</v>
      </c>
      <c r="CF280" s="2">
        <f t="shared" si="85"/>
        <v>176.19</v>
      </c>
      <c r="CG280" s="2">
        <f t="shared" si="86"/>
        <v>261.89999999999998</v>
      </c>
      <c r="CH280" s="50">
        <f t="shared" si="73"/>
        <v>27.5</v>
      </c>
      <c r="CI280" s="2">
        <f t="shared" si="80"/>
        <v>33</v>
      </c>
      <c r="CJ280" s="2">
        <f t="shared" si="78"/>
        <v>149.5</v>
      </c>
      <c r="CK280" s="2" t="s">
        <v>136</v>
      </c>
      <c r="CL280" s="2" t="s">
        <v>136</v>
      </c>
      <c r="CM280" s="2">
        <f t="shared" si="79"/>
        <v>5500</v>
      </c>
      <c r="CN280" s="2" t="s">
        <v>136</v>
      </c>
      <c r="CO280" s="2">
        <f t="shared" si="74"/>
        <v>35.75</v>
      </c>
      <c r="CP280" s="2">
        <f t="shared" si="75"/>
        <v>49.5</v>
      </c>
    </row>
    <row r="281" spans="2:94" ht="16" hidden="1">
      <c r="B281" s="2" t="s">
        <v>117</v>
      </c>
      <c r="C281" s="2" t="s">
        <v>118</v>
      </c>
      <c r="D281" s="2">
        <v>3.1</v>
      </c>
      <c r="E281" s="20" t="s">
        <v>119</v>
      </c>
      <c r="F281" s="20" t="s">
        <v>120</v>
      </c>
      <c r="G281" s="20" t="s">
        <v>121</v>
      </c>
      <c r="H281" s="20" t="s">
        <v>1156</v>
      </c>
      <c r="I281" s="20" t="s">
        <v>1157</v>
      </c>
      <c r="J281" s="20" t="s">
        <v>1158</v>
      </c>
      <c r="K281" s="20" t="s">
        <v>125</v>
      </c>
      <c r="L281" s="20" t="s">
        <v>1159</v>
      </c>
      <c r="M281" s="20" t="s">
        <v>127</v>
      </c>
      <c r="N281" s="20"/>
      <c r="O281" s="20" t="s">
        <v>128</v>
      </c>
      <c r="P281" s="20" t="s">
        <v>211</v>
      </c>
      <c r="Q281" s="21">
        <v>46030</v>
      </c>
      <c r="R281" s="21">
        <v>46030</v>
      </c>
      <c r="S281" s="21">
        <v>46387</v>
      </c>
      <c r="T281" s="22">
        <v>50</v>
      </c>
      <c r="W281" s="20" t="s">
        <v>1160</v>
      </c>
      <c r="X281" s="32">
        <v>8490</v>
      </c>
      <c r="Y281" s="23">
        <v>0</v>
      </c>
      <c r="Z281" s="23">
        <v>0</v>
      </c>
      <c r="AA281" s="32">
        <v>8490</v>
      </c>
      <c r="AB281" s="23">
        <v>0</v>
      </c>
      <c r="AC281" s="22">
        <v>12.69</v>
      </c>
      <c r="AD281" s="22">
        <v>50</v>
      </c>
      <c r="AE281" s="31">
        <v>0.74620000000000009</v>
      </c>
      <c r="AF281" s="20" t="s">
        <v>1157</v>
      </c>
      <c r="AG281" s="20" t="s">
        <v>1161</v>
      </c>
      <c r="AH281" s="20" t="s">
        <v>128</v>
      </c>
      <c r="AI281" s="20" t="s">
        <v>1162</v>
      </c>
      <c r="AJ281" s="20" t="s">
        <v>121</v>
      </c>
      <c r="AK281" s="20" t="s">
        <v>127</v>
      </c>
      <c r="AL281" s="20" t="s">
        <v>211</v>
      </c>
      <c r="AM281" s="20" t="s">
        <v>133</v>
      </c>
      <c r="AN281" s="20" t="s">
        <v>134</v>
      </c>
      <c r="AO281" s="20" t="s">
        <v>1158</v>
      </c>
      <c r="AQ281" s="25" t="s">
        <v>134</v>
      </c>
      <c r="AR281" s="20" t="s">
        <v>117</v>
      </c>
      <c r="AT281" s="25" t="b">
        <v>1</v>
      </c>
      <c r="AU281" s="24">
        <v>0</v>
      </c>
      <c r="AW281" s="20" t="s">
        <v>135</v>
      </c>
      <c r="AY281" s="20" t="s">
        <v>127</v>
      </c>
      <c r="BC281" s="2">
        <v>60</v>
      </c>
      <c r="BD281" s="2">
        <v>50</v>
      </c>
      <c r="BE281" s="2">
        <v>45</v>
      </c>
      <c r="BF281" s="2">
        <v>599</v>
      </c>
      <c r="BG281" s="2">
        <v>370</v>
      </c>
      <c r="BH281" s="2">
        <v>550</v>
      </c>
      <c r="BI281" s="43">
        <v>50</v>
      </c>
      <c r="BJ281" s="2">
        <v>65</v>
      </c>
      <c r="BK281" s="2">
        <v>299</v>
      </c>
      <c r="BL281" s="2">
        <v>420</v>
      </c>
      <c r="BM281" s="2">
        <v>450</v>
      </c>
      <c r="BN281" s="2">
        <v>6050</v>
      </c>
      <c r="BO281" s="2">
        <v>69000</v>
      </c>
      <c r="BP281" s="2">
        <v>70</v>
      </c>
      <c r="BQ281" s="2">
        <v>75</v>
      </c>
      <c r="CB281" s="2">
        <f t="shared" si="81"/>
        <v>28.57</v>
      </c>
      <c r="CC281" s="2">
        <f t="shared" si="82"/>
        <v>23.81</v>
      </c>
      <c r="CD281" s="2">
        <f t="shared" si="83"/>
        <v>21.43</v>
      </c>
      <c r="CE281" s="2">
        <f t="shared" si="84"/>
        <v>285.24</v>
      </c>
      <c r="CF281" s="2">
        <f t="shared" si="85"/>
        <v>176.19</v>
      </c>
      <c r="CG281" s="2">
        <f t="shared" si="86"/>
        <v>261.89999999999998</v>
      </c>
      <c r="CH281" s="50">
        <f t="shared" si="73"/>
        <v>27.5</v>
      </c>
      <c r="CI281" s="2">
        <f t="shared" si="80"/>
        <v>33</v>
      </c>
      <c r="CJ281" s="2">
        <f t="shared" si="78"/>
        <v>149.5</v>
      </c>
      <c r="CK281" s="2" t="s">
        <v>136</v>
      </c>
      <c r="CL281" s="2" t="s">
        <v>136</v>
      </c>
      <c r="CM281" s="2">
        <f t="shared" si="79"/>
        <v>5500</v>
      </c>
      <c r="CN281" s="2" t="s">
        <v>136</v>
      </c>
      <c r="CO281" s="2">
        <f t="shared" si="74"/>
        <v>38.5</v>
      </c>
      <c r="CP281" s="2">
        <f t="shared" si="75"/>
        <v>49.5</v>
      </c>
    </row>
    <row r="282" spans="2:94" ht="16" hidden="1">
      <c r="B282" s="2" t="s">
        <v>117</v>
      </c>
      <c r="C282" s="2" t="s">
        <v>118</v>
      </c>
      <c r="D282" s="2">
        <v>2.1</v>
      </c>
      <c r="E282" s="20" t="s">
        <v>1126</v>
      </c>
      <c r="F282" s="20" t="s">
        <v>319</v>
      </c>
      <c r="G282" s="20" t="s">
        <v>121</v>
      </c>
      <c r="H282" s="20" t="s">
        <v>1163</v>
      </c>
      <c r="I282" s="20" t="s">
        <v>1164</v>
      </c>
      <c r="J282" s="20" t="s">
        <v>1165</v>
      </c>
      <c r="K282" s="20" t="s">
        <v>1130</v>
      </c>
      <c r="L282" s="20" t="s">
        <v>1131</v>
      </c>
      <c r="M282" s="20" t="s">
        <v>127</v>
      </c>
      <c r="N282" s="20"/>
      <c r="O282" s="20" t="s">
        <v>128</v>
      </c>
      <c r="P282" s="20" t="s">
        <v>211</v>
      </c>
      <c r="Q282" s="21">
        <v>46114</v>
      </c>
      <c r="R282" s="21">
        <v>46114</v>
      </c>
      <c r="S282" s="20" t="s">
        <v>1133</v>
      </c>
      <c r="T282" s="22">
        <v>50</v>
      </c>
      <c r="U282" s="20" t="s">
        <v>1166</v>
      </c>
      <c r="W282" s="20" t="s">
        <v>1167</v>
      </c>
      <c r="X282" s="32">
        <v>16000</v>
      </c>
      <c r="AD282" s="22">
        <v>50</v>
      </c>
      <c r="AE282" s="24">
        <v>0.82</v>
      </c>
      <c r="AF282" s="20" t="s">
        <v>1164</v>
      </c>
      <c r="AG282" s="20" t="s">
        <v>1168</v>
      </c>
      <c r="AH282" s="20" t="s">
        <v>128</v>
      </c>
      <c r="AI282" s="20" t="s">
        <v>1144</v>
      </c>
      <c r="AJ282" s="20" t="s">
        <v>121</v>
      </c>
      <c r="AK282" s="20" t="s">
        <v>127</v>
      </c>
      <c r="AL282" s="20" t="s">
        <v>211</v>
      </c>
      <c r="AO282" s="20" t="s">
        <v>1165</v>
      </c>
      <c r="AQ282" s="25" t="s">
        <v>134</v>
      </c>
      <c r="AR282" s="20" t="s">
        <v>117</v>
      </c>
      <c r="AT282" s="25" t="b">
        <v>1</v>
      </c>
      <c r="AU282" s="24">
        <v>0</v>
      </c>
      <c r="AW282" s="20" t="s">
        <v>150</v>
      </c>
      <c r="AX282" s="20" t="s">
        <v>1155</v>
      </c>
      <c r="AY282" s="20" t="s">
        <v>127</v>
      </c>
      <c r="BC282" s="2">
        <v>60</v>
      </c>
      <c r="BD282" s="2">
        <v>50</v>
      </c>
      <c r="BE282" s="2">
        <v>45</v>
      </c>
      <c r="BF282" s="2">
        <v>599</v>
      </c>
      <c r="BG282" s="2">
        <v>370</v>
      </c>
      <c r="BH282" s="2">
        <v>550</v>
      </c>
      <c r="BI282" s="43">
        <v>50</v>
      </c>
      <c r="BJ282" s="2">
        <v>65</v>
      </c>
      <c r="BK282" s="2">
        <v>299</v>
      </c>
      <c r="BL282" s="2">
        <v>420</v>
      </c>
      <c r="BM282" s="2">
        <v>450</v>
      </c>
      <c r="BN282" s="2">
        <v>5830</v>
      </c>
      <c r="BO282" s="2">
        <v>69000</v>
      </c>
      <c r="BP282" s="2">
        <v>65</v>
      </c>
      <c r="BQ282" s="2">
        <v>75</v>
      </c>
      <c r="CB282" s="2">
        <f t="shared" si="81"/>
        <v>28.57</v>
      </c>
      <c r="CC282" s="2">
        <f t="shared" si="82"/>
        <v>23.81</v>
      </c>
      <c r="CD282" s="2">
        <f t="shared" si="83"/>
        <v>21.43</v>
      </c>
      <c r="CE282" s="2">
        <f t="shared" si="84"/>
        <v>285.24</v>
      </c>
      <c r="CF282" s="2">
        <f t="shared" si="85"/>
        <v>176.19</v>
      </c>
      <c r="CG282" s="2">
        <f t="shared" si="86"/>
        <v>261.89999999999998</v>
      </c>
      <c r="CH282" s="50">
        <f t="shared" si="73"/>
        <v>27.5</v>
      </c>
      <c r="CI282" s="2">
        <f t="shared" si="80"/>
        <v>33</v>
      </c>
      <c r="CJ282" s="2">
        <f t="shared" si="78"/>
        <v>149.5</v>
      </c>
      <c r="CK282" s="2" t="s">
        <v>136</v>
      </c>
      <c r="CL282" s="2" t="s">
        <v>136</v>
      </c>
      <c r="CM282" s="2">
        <f t="shared" si="79"/>
        <v>5300</v>
      </c>
      <c r="CN282" s="2" t="s">
        <v>136</v>
      </c>
      <c r="CO282" s="2">
        <f t="shared" si="74"/>
        <v>35.75</v>
      </c>
      <c r="CP282" s="2">
        <f t="shared" si="75"/>
        <v>49.5</v>
      </c>
    </row>
    <row r="283" spans="2:94" ht="16" hidden="1">
      <c r="B283" s="2" t="s">
        <v>117</v>
      </c>
      <c r="C283" s="2" t="s">
        <v>118</v>
      </c>
      <c r="D283" s="2">
        <v>2.1</v>
      </c>
      <c r="E283" s="20" t="s">
        <v>1126</v>
      </c>
      <c r="F283" s="20" t="s">
        <v>329</v>
      </c>
      <c r="G283" s="20" t="s">
        <v>121</v>
      </c>
      <c r="H283" s="20" t="s">
        <v>1163</v>
      </c>
      <c r="I283" s="20" t="s">
        <v>1169</v>
      </c>
      <c r="J283" s="20" t="s">
        <v>1170</v>
      </c>
      <c r="K283" s="20" t="s">
        <v>1130</v>
      </c>
      <c r="L283" s="20" t="s">
        <v>1131</v>
      </c>
      <c r="M283" s="20" t="s">
        <v>127</v>
      </c>
      <c r="N283" s="20"/>
      <c r="O283" s="20" t="s">
        <v>128</v>
      </c>
      <c r="P283" s="20" t="s">
        <v>211</v>
      </c>
      <c r="Q283" s="21">
        <v>46114</v>
      </c>
      <c r="R283" s="21">
        <v>46114</v>
      </c>
      <c r="S283" s="20" t="s">
        <v>1133</v>
      </c>
      <c r="T283" s="22">
        <v>50</v>
      </c>
      <c r="U283" s="20" t="s">
        <v>1166</v>
      </c>
      <c r="W283" s="20" t="s">
        <v>1171</v>
      </c>
      <c r="X283" s="32">
        <v>14200</v>
      </c>
      <c r="AD283" s="22">
        <v>50</v>
      </c>
      <c r="AE283" s="24">
        <v>0.82</v>
      </c>
      <c r="AF283" s="20" t="s">
        <v>1169</v>
      </c>
      <c r="AG283" s="20" t="s">
        <v>1172</v>
      </c>
      <c r="AH283" s="20" t="s">
        <v>128</v>
      </c>
      <c r="AI283" s="20" t="s">
        <v>1137</v>
      </c>
      <c r="AJ283" s="20" t="s">
        <v>121</v>
      </c>
      <c r="AK283" s="20" t="s">
        <v>127</v>
      </c>
      <c r="AL283" s="20" t="s">
        <v>211</v>
      </c>
      <c r="AO283" s="20" t="s">
        <v>1170</v>
      </c>
      <c r="AQ283" s="25" t="s">
        <v>134</v>
      </c>
      <c r="AR283" s="20" t="s">
        <v>117</v>
      </c>
      <c r="AT283" s="25" t="b">
        <v>1</v>
      </c>
      <c r="AU283" s="24">
        <v>0</v>
      </c>
      <c r="AW283" s="20" t="s">
        <v>150</v>
      </c>
      <c r="AX283" s="20" t="s">
        <v>1155</v>
      </c>
      <c r="AY283" s="20" t="s">
        <v>127</v>
      </c>
      <c r="BC283" s="2">
        <v>60</v>
      </c>
      <c r="BD283" s="2">
        <v>50</v>
      </c>
      <c r="BE283" s="2">
        <v>45</v>
      </c>
      <c r="BF283" s="2">
        <v>599</v>
      </c>
      <c r="BG283" s="2">
        <v>370</v>
      </c>
      <c r="BH283" s="2">
        <v>550</v>
      </c>
      <c r="BI283" s="43">
        <v>50</v>
      </c>
      <c r="BJ283" s="2">
        <v>65</v>
      </c>
      <c r="BK283" s="2">
        <v>299</v>
      </c>
      <c r="BL283" s="2">
        <v>420</v>
      </c>
      <c r="BM283" s="2">
        <v>450</v>
      </c>
      <c r="BN283" s="2">
        <v>5830</v>
      </c>
      <c r="BO283" s="2">
        <v>69000</v>
      </c>
      <c r="BP283" s="2">
        <v>65</v>
      </c>
      <c r="BQ283" s="2">
        <v>75</v>
      </c>
      <c r="CB283" s="2">
        <f t="shared" si="81"/>
        <v>28.57</v>
      </c>
      <c r="CC283" s="2">
        <f t="shared" si="82"/>
        <v>23.81</v>
      </c>
      <c r="CD283" s="2">
        <f t="shared" si="83"/>
        <v>21.43</v>
      </c>
      <c r="CE283" s="2">
        <f t="shared" si="84"/>
        <v>285.24</v>
      </c>
      <c r="CF283" s="2">
        <f t="shared" si="85"/>
        <v>176.19</v>
      </c>
      <c r="CG283" s="2">
        <f t="shared" si="86"/>
        <v>261.89999999999998</v>
      </c>
      <c r="CH283" s="50">
        <f t="shared" si="73"/>
        <v>27.5</v>
      </c>
      <c r="CI283" s="2">
        <f t="shared" si="80"/>
        <v>33</v>
      </c>
      <c r="CJ283" s="2">
        <f t="shared" si="78"/>
        <v>149.5</v>
      </c>
      <c r="CK283" s="2" t="s">
        <v>136</v>
      </c>
      <c r="CL283" s="2" t="s">
        <v>136</v>
      </c>
      <c r="CM283" s="2">
        <f t="shared" si="79"/>
        <v>5300</v>
      </c>
      <c r="CN283" s="2" t="s">
        <v>136</v>
      </c>
      <c r="CO283" s="2">
        <f t="shared" si="74"/>
        <v>35.75</v>
      </c>
      <c r="CP283" s="2">
        <f t="shared" si="75"/>
        <v>49.5</v>
      </c>
    </row>
    <row r="284" spans="2:94" ht="16" hidden="1">
      <c r="B284" s="2" t="s">
        <v>117</v>
      </c>
      <c r="C284" s="2" t="s">
        <v>118</v>
      </c>
      <c r="D284" s="2">
        <v>3.1</v>
      </c>
      <c r="E284" s="20" t="s">
        <v>119</v>
      </c>
      <c r="F284" s="20" t="s">
        <v>120</v>
      </c>
      <c r="G284" s="20" t="s">
        <v>121</v>
      </c>
      <c r="H284" s="20" t="s">
        <v>1173</v>
      </c>
      <c r="I284" s="20" t="s">
        <v>1174</v>
      </c>
      <c r="J284" s="20" t="s">
        <v>1175</v>
      </c>
      <c r="K284" s="20" t="s">
        <v>125</v>
      </c>
      <c r="L284" s="20" t="s">
        <v>1176</v>
      </c>
      <c r="M284" s="20" t="s">
        <v>127</v>
      </c>
      <c r="N284" s="20"/>
      <c r="O284" s="20" t="s">
        <v>128</v>
      </c>
      <c r="P284" s="20" t="s">
        <v>129</v>
      </c>
      <c r="Q284" s="21">
        <v>46023</v>
      </c>
      <c r="R284" s="21">
        <v>46023</v>
      </c>
      <c r="S284" s="21">
        <v>46387</v>
      </c>
      <c r="T284" s="22">
        <v>50</v>
      </c>
      <c r="W284" s="20" t="s">
        <v>1177</v>
      </c>
      <c r="X284" s="32">
        <v>2440</v>
      </c>
      <c r="Y284" s="23">
        <v>0</v>
      </c>
      <c r="Z284" s="23">
        <v>0</v>
      </c>
      <c r="AA284" s="32">
        <v>2440</v>
      </c>
      <c r="AB284" s="23">
        <v>0</v>
      </c>
      <c r="AC284" s="22">
        <v>3</v>
      </c>
      <c r="AD284" s="22">
        <v>50</v>
      </c>
      <c r="AE284" s="24">
        <v>0.94</v>
      </c>
      <c r="AF284" s="20" t="s">
        <v>1174</v>
      </c>
      <c r="AG284" s="20" t="s">
        <v>1178</v>
      </c>
      <c r="AH284" s="20" t="s">
        <v>128</v>
      </c>
      <c r="AI284" s="20" t="s">
        <v>1179</v>
      </c>
      <c r="AJ284" s="20" t="s">
        <v>121</v>
      </c>
      <c r="AK284" s="20" t="s">
        <v>127</v>
      </c>
      <c r="AL284" s="20" t="s">
        <v>129</v>
      </c>
      <c r="AM284" s="20" t="s">
        <v>133</v>
      </c>
      <c r="AN284" s="20" t="s">
        <v>134</v>
      </c>
      <c r="AO284" s="20" t="s">
        <v>1175</v>
      </c>
      <c r="AQ284" s="25" t="s">
        <v>134</v>
      </c>
      <c r="AR284" s="20" t="s">
        <v>117</v>
      </c>
      <c r="AT284" s="25" t="b">
        <v>1</v>
      </c>
      <c r="AU284" s="24">
        <v>0</v>
      </c>
      <c r="AW284" s="20" t="s">
        <v>150</v>
      </c>
      <c r="AY284" s="20" t="s">
        <v>127</v>
      </c>
      <c r="BC284" s="2">
        <v>60</v>
      </c>
      <c r="BD284" s="2">
        <v>50</v>
      </c>
      <c r="BE284" s="2">
        <v>45</v>
      </c>
      <c r="BF284" s="2">
        <v>599</v>
      </c>
      <c r="BG284" s="2">
        <v>370</v>
      </c>
      <c r="BH284" s="2">
        <v>550</v>
      </c>
      <c r="BI284" s="43">
        <v>50</v>
      </c>
      <c r="BJ284" s="2">
        <v>65</v>
      </c>
      <c r="BK284" s="2">
        <v>299</v>
      </c>
      <c r="BL284" s="2">
        <v>420</v>
      </c>
      <c r="BM284" s="2">
        <v>450</v>
      </c>
      <c r="BN284" s="2">
        <v>6050</v>
      </c>
      <c r="BO284" s="2">
        <v>69000</v>
      </c>
      <c r="BP284" s="2">
        <v>70</v>
      </c>
      <c r="BQ284" s="2">
        <v>80</v>
      </c>
      <c r="CB284" s="2">
        <f t="shared" si="81"/>
        <v>28.57</v>
      </c>
      <c r="CC284" s="2">
        <f t="shared" si="82"/>
        <v>23.81</v>
      </c>
      <c r="CD284" s="2">
        <f t="shared" si="83"/>
        <v>21.43</v>
      </c>
      <c r="CE284" s="2">
        <f t="shared" si="84"/>
        <v>285.24</v>
      </c>
      <c r="CF284" s="2">
        <f t="shared" si="85"/>
        <v>176.19</v>
      </c>
      <c r="CG284" s="2">
        <f t="shared" si="86"/>
        <v>261.89999999999998</v>
      </c>
      <c r="CH284" s="50">
        <f t="shared" si="73"/>
        <v>27.5</v>
      </c>
      <c r="CI284" s="2">
        <f t="shared" si="80"/>
        <v>33</v>
      </c>
      <c r="CJ284" s="2">
        <f t="shared" si="78"/>
        <v>149.5</v>
      </c>
      <c r="CK284" s="2" t="s">
        <v>136</v>
      </c>
      <c r="CL284" s="2" t="s">
        <v>136</v>
      </c>
      <c r="CM284" s="2">
        <f t="shared" si="79"/>
        <v>5500</v>
      </c>
      <c r="CN284" s="2" t="s">
        <v>136</v>
      </c>
      <c r="CO284" s="2">
        <f t="shared" si="74"/>
        <v>38.5</v>
      </c>
      <c r="CP284" s="2">
        <f t="shared" si="75"/>
        <v>52.8</v>
      </c>
    </row>
    <row r="285" spans="2:94" ht="16" hidden="1">
      <c r="B285" s="2" t="s">
        <v>117</v>
      </c>
      <c r="C285" s="2" t="s">
        <v>118</v>
      </c>
      <c r="D285" s="2">
        <v>2.1</v>
      </c>
      <c r="E285" s="20" t="s">
        <v>1126</v>
      </c>
      <c r="F285" s="20" t="s">
        <v>329</v>
      </c>
      <c r="G285" s="20" t="s">
        <v>320</v>
      </c>
      <c r="H285" s="20" t="s">
        <v>1180</v>
      </c>
      <c r="I285" s="20" t="s">
        <v>1181</v>
      </c>
      <c r="J285" s="20" t="s">
        <v>1182</v>
      </c>
      <c r="K285" s="20" t="s">
        <v>1130</v>
      </c>
      <c r="L285" s="20" t="s">
        <v>1131</v>
      </c>
      <c r="M285" s="20" t="s">
        <v>127</v>
      </c>
      <c r="N285" s="20"/>
      <c r="O285" s="20" t="s">
        <v>128</v>
      </c>
      <c r="P285" s="20" t="s">
        <v>452</v>
      </c>
      <c r="Q285" s="21">
        <v>46086</v>
      </c>
      <c r="R285" s="21">
        <v>46086</v>
      </c>
      <c r="S285" s="20" t="s">
        <v>1133</v>
      </c>
      <c r="T285" s="22">
        <v>50</v>
      </c>
      <c r="U285" s="20" t="s">
        <v>1183</v>
      </c>
      <c r="W285" s="20" t="s">
        <v>1184</v>
      </c>
      <c r="X285" s="32">
        <v>17990</v>
      </c>
      <c r="AD285" s="22">
        <v>50</v>
      </c>
      <c r="AE285" s="24">
        <v>0.81</v>
      </c>
      <c r="AF285" s="20" t="s">
        <v>1181</v>
      </c>
      <c r="AG285" s="20" t="s">
        <v>1185</v>
      </c>
      <c r="AH285" s="20" t="s">
        <v>128</v>
      </c>
      <c r="AI285" s="20" t="s">
        <v>1137</v>
      </c>
      <c r="AJ285" s="20" t="s">
        <v>320</v>
      </c>
      <c r="AK285" s="20" t="s">
        <v>127</v>
      </c>
      <c r="AL285" s="20" t="s">
        <v>452</v>
      </c>
      <c r="AO285" s="20" t="s">
        <v>1182</v>
      </c>
      <c r="AQ285" s="25" t="s">
        <v>134</v>
      </c>
      <c r="AR285" s="20" t="s">
        <v>117</v>
      </c>
      <c r="AT285" s="25" t="b">
        <v>1</v>
      </c>
      <c r="AU285" s="24">
        <v>0</v>
      </c>
      <c r="AW285" s="20" t="s">
        <v>150</v>
      </c>
      <c r="AX285" s="20" t="s">
        <v>1186</v>
      </c>
      <c r="AY285" s="20" t="s">
        <v>127</v>
      </c>
      <c r="BC285" s="2">
        <v>60</v>
      </c>
      <c r="BD285" s="2">
        <v>50</v>
      </c>
      <c r="BE285" s="2">
        <v>45</v>
      </c>
      <c r="BF285" s="2">
        <v>599</v>
      </c>
      <c r="BG285" s="2">
        <v>370</v>
      </c>
      <c r="BH285" s="2">
        <v>550</v>
      </c>
      <c r="BI285" s="43">
        <v>50</v>
      </c>
      <c r="BJ285" s="2">
        <v>65</v>
      </c>
      <c r="BK285" s="2">
        <v>299</v>
      </c>
      <c r="BL285" s="2">
        <v>420</v>
      </c>
      <c r="BM285" s="2">
        <v>450</v>
      </c>
      <c r="BN285" s="2">
        <v>6050</v>
      </c>
      <c r="BO285" s="2">
        <v>69000</v>
      </c>
      <c r="BP285" s="2">
        <v>70</v>
      </c>
      <c r="BQ285" s="2">
        <v>80</v>
      </c>
      <c r="CB285" s="2">
        <f t="shared" si="81"/>
        <v>28.57</v>
      </c>
      <c r="CC285" s="2">
        <f t="shared" si="82"/>
        <v>23.81</v>
      </c>
      <c r="CD285" s="2">
        <f t="shared" si="83"/>
        <v>21.43</v>
      </c>
      <c r="CE285" s="2">
        <f t="shared" si="84"/>
        <v>285.24</v>
      </c>
      <c r="CF285" s="2">
        <f t="shared" si="85"/>
        <v>176.19</v>
      </c>
      <c r="CG285" s="2">
        <f t="shared" si="86"/>
        <v>261.89999999999998</v>
      </c>
      <c r="CH285" s="50">
        <f t="shared" si="73"/>
        <v>27.5</v>
      </c>
      <c r="CI285" s="2">
        <f t="shared" si="80"/>
        <v>33</v>
      </c>
      <c r="CJ285" s="2">
        <f t="shared" si="78"/>
        <v>149.5</v>
      </c>
      <c r="CK285" s="2" t="s">
        <v>136</v>
      </c>
      <c r="CL285" s="2" t="s">
        <v>136</v>
      </c>
      <c r="CM285" s="2">
        <f t="shared" si="79"/>
        <v>5500</v>
      </c>
      <c r="CN285" s="2" t="s">
        <v>136</v>
      </c>
      <c r="CO285" s="2">
        <f t="shared" si="74"/>
        <v>38.5</v>
      </c>
      <c r="CP285" s="2">
        <f t="shared" si="75"/>
        <v>52.8</v>
      </c>
    </row>
    <row r="286" spans="2:94" ht="16" hidden="1">
      <c r="B286" s="2" t="s">
        <v>117</v>
      </c>
      <c r="C286" s="2" t="s">
        <v>118</v>
      </c>
      <c r="D286" s="2">
        <v>3.2</v>
      </c>
      <c r="E286" s="20" t="s">
        <v>119</v>
      </c>
      <c r="F286" s="20" t="s">
        <v>120</v>
      </c>
      <c r="G286" s="20" t="s">
        <v>121</v>
      </c>
      <c r="H286" s="20" t="s">
        <v>1187</v>
      </c>
      <c r="I286" s="20" t="s">
        <v>1188</v>
      </c>
      <c r="J286" s="20" t="s">
        <v>1189</v>
      </c>
      <c r="K286" s="20" t="s">
        <v>184</v>
      </c>
      <c r="L286" s="20" t="s">
        <v>250</v>
      </c>
      <c r="M286" s="20" t="s">
        <v>127</v>
      </c>
      <c r="N286" s="20"/>
      <c r="O286" s="20" t="s">
        <v>128</v>
      </c>
      <c r="P286" s="20" t="s">
        <v>129</v>
      </c>
      <c r="Q286" s="21">
        <v>46030</v>
      </c>
      <c r="R286" s="21">
        <v>46030</v>
      </c>
      <c r="S286" s="21">
        <v>46568</v>
      </c>
      <c r="T286" s="22">
        <v>50</v>
      </c>
      <c r="W286" s="20" t="s">
        <v>1187</v>
      </c>
      <c r="X286" s="32">
        <v>56790</v>
      </c>
      <c r="Y286" s="23">
        <v>0</v>
      </c>
      <c r="Z286" s="23">
        <v>0</v>
      </c>
      <c r="AA286" s="32">
        <v>56790</v>
      </c>
      <c r="AB286" s="23">
        <v>0</v>
      </c>
      <c r="AC286" s="22">
        <v>8</v>
      </c>
      <c r="AD286" s="22">
        <v>50</v>
      </c>
      <c r="AE286" s="24">
        <v>0.84</v>
      </c>
      <c r="AF286" s="20" t="s">
        <v>1188</v>
      </c>
      <c r="AG286" s="20" t="s">
        <v>1190</v>
      </c>
      <c r="AH286" s="20" t="s">
        <v>128</v>
      </c>
      <c r="AI286" s="20" t="s">
        <v>189</v>
      </c>
      <c r="AJ286" s="20" t="s">
        <v>121</v>
      </c>
      <c r="AK286" s="20" t="s">
        <v>127</v>
      </c>
      <c r="AL286" s="20" t="s">
        <v>129</v>
      </c>
      <c r="AM286" s="20" t="s">
        <v>133</v>
      </c>
      <c r="AN286" s="20" t="s">
        <v>134</v>
      </c>
      <c r="AO286" s="20" t="s">
        <v>1189</v>
      </c>
      <c r="AQ286" s="25" t="s">
        <v>134</v>
      </c>
      <c r="AR286" s="20" t="s">
        <v>117</v>
      </c>
      <c r="AT286" s="25" t="b">
        <v>1</v>
      </c>
      <c r="AU286" s="24">
        <v>0</v>
      </c>
      <c r="AW286" s="20" t="s">
        <v>135</v>
      </c>
      <c r="AY286" s="20" t="s">
        <v>127</v>
      </c>
      <c r="BC286" s="2">
        <v>60</v>
      </c>
      <c r="BD286" s="2">
        <v>50</v>
      </c>
      <c r="BE286" s="2">
        <v>45</v>
      </c>
      <c r="BF286" s="2">
        <v>599</v>
      </c>
      <c r="BG286" s="2">
        <v>370</v>
      </c>
      <c r="BH286" s="2">
        <v>550</v>
      </c>
      <c r="BI286" s="43">
        <v>50</v>
      </c>
      <c r="BJ286" s="2">
        <v>65</v>
      </c>
      <c r="BK286" s="2">
        <v>299</v>
      </c>
      <c r="BL286" s="2">
        <v>420</v>
      </c>
      <c r="BM286" s="2">
        <v>450</v>
      </c>
      <c r="BN286" s="2">
        <v>6050</v>
      </c>
      <c r="BO286" s="2">
        <v>69000</v>
      </c>
      <c r="BP286" s="2">
        <v>70</v>
      </c>
      <c r="BQ286" s="2">
        <v>80</v>
      </c>
      <c r="CB286" s="2">
        <f t="shared" si="81"/>
        <v>28.57</v>
      </c>
      <c r="CC286" s="2">
        <f t="shared" si="82"/>
        <v>23.81</v>
      </c>
      <c r="CD286" s="2">
        <f t="shared" si="83"/>
        <v>21.43</v>
      </c>
      <c r="CE286" s="2">
        <f t="shared" si="84"/>
        <v>285.24</v>
      </c>
      <c r="CF286" s="2">
        <f t="shared" si="85"/>
        <v>176.19</v>
      </c>
      <c r="CG286" s="2">
        <f t="shared" si="86"/>
        <v>261.89999999999998</v>
      </c>
      <c r="CH286" s="50">
        <f t="shared" si="73"/>
        <v>27.5</v>
      </c>
      <c r="CI286" s="2">
        <f t="shared" si="80"/>
        <v>33</v>
      </c>
      <c r="CJ286" s="2">
        <f t="shared" si="78"/>
        <v>149.5</v>
      </c>
      <c r="CK286" s="2" t="s">
        <v>136</v>
      </c>
      <c r="CL286" s="2" t="s">
        <v>136</v>
      </c>
      <c r="CM286" s="2">
        <f t="shared" si="79"/>
        <v>5500</v>
      </c>
      <c r="CN286" s="2" t="s">
        <v>136</v>
      </c>
      <c r="CO286" s="2">
        <f t="shared" si="74"/>
        <v>38.5</v>
      </c>
      <c r="CP286" s="2">
        <f t="shared" si="75"/>
        <v>52.8</v>
      </c>
    </row>
    <row r="287" spans="2:94" ht="16" hidden="1">
      <c r="B287" s="2" t="s">
        <v>117</v>
      </c>
      <c r="C287" s="2" t="s">
        <v>118</v>
      </c>
      <c r="D287" s="2">
        <v>3.1</v>
      </c>
      <c r="E287" s="20" t="s">
        <v>119</v>
      </c>
      <c r="F287" s="20" t="s">
        <v>120</v>
      </c>
      <c r="G287" s="20" t="s">
        <v>121</v>
      </c>
      <c r="H287" s="20" t="s">
        <v>1191</v>
      </c>
      <c r="I287" s="20" t="s">
        <v>1192</v>
      </c>
      <c r="J287" s="20" t="s">
        <v>1193</v>
      </c>
      <c r="K287" s="20" t="s">
        <v>125</v>
      </c>
      <c r="L287" s="20" t="s">
        <v>210</v>
      </c>
      <c r="M287" s="20" t="s">
        <v>127</v>
      </c>
      <c r="N287" s="20"/>
      <c r="O287" s="20" t="s">
        <v>128</v>
      </c>
      <c r="P287" s="20" t="s">
        <v>129</v>
      </c>
      <c r="Q287" s="21">
        <v>46030</v>
      </c>
      <c r="R287" s="21">
        <v>46030</v>
      </c>
      <c r="S287" s="21">
        <v>46568</v>
      </c>
      <c r="T287" s="22">
        <v>50</v>
      </c>
      <c r="W287" s="20" t="s">
        <v>1191</v>
      </c>
      <c r="X287" s="32">
        <v>1200</v>
      </c>
      <c r="Y287" s="23">
        <v>0</v>
      </c>
      <c r="Z287" s="23">
        <v>0</v>
      </c>
      <c r="AA287" s="32">
        <v>1200</v>
      </c>
      <c r="AB287" s="23">
        <v>0</v>
      </c>
      <c r="AC287" s="22">
        <v>8.31</v>
      </c>
      <c r="AD287" s="22">
        <v>50</v>
      </c>
      <c r="AE287" s="31">
        <v>0.83379999999999999</v>
      </c>
      <c r="AF287" s="20" t="s">
        <v>1192</v>
      </c>
      <c r="AG287" s="20" t="s">
        <v>1194</v>
      </c>
      <c r="AH287" s="20" t="s">
        <v>128</v>
      </c>
      <c r="AI287" s="20" t="s">
        <v>214</v>
      </c>
      <c r="AJ287" s="20" t="s">
        <v>121</v>
      </c>
      <c r="AK287" s="20" t="s">
        <v>127</v>
      </c>
      <c r="AL287" s="20" t="s">
        <v>129</v>
      </c>
      <c r="AM287" s="20" t="s">
        <v>128</v>
      </c>
      <c r="AN287" s="20" t="s">
        <v>134</v>
      </c>
      <c r="AO287" s="20" t="s">
        <v>1193</v>
      </c>
      <c r="AQ287" s="25" t="s">
        <v>134</v>
      </c>
      <c r="AR287" s="20" t="s">
        <v>170</v>
      </c>
      <c r="AT287" s="25" t="b">
        <v>1</v>
      </c>
      <c r="AU287" s="24">
        <v>0</v>
      </c>
      <c r="AW287" s="20" t="s">
        <v>135</v>
      </c>
      <c r="AY287" s="20" t="s">
        <v>127</v>
      </c>
      <c r="BC287" s="2">
        <v>60</v>
      </c>
      <c r="BD287" s="2">
        <v>50</v>
      </c>
      <c r="BE287" s="2">
        <v>45</v>
      </c>
      <c r="BF287" s="2">
        <v>599</v>
      </c>
      <c r="BG287" s="2">
        <v>370</v>
      </c>
      <c r="BH287" s="2">
        <v>550</v>
      </c>
      <c r="BI287" s="43">
        <v>50</v>
      </c>
      <c r="BJ287" s="2">
        <v>65</v>
      </c>
      <c r="BK287" s="2">
        <v>299</v>
      </c>
      <c r="BL287" s="2">
        <v>420</v>
      </c>
      <c r="BM287" s="2">
        <v>450</v>
      </c>
      <c r="BN287" s="2">
        <v>6050</v>
      </c>
      <c r="BO287" s="2">
        <v>69000</v>
      </c>
      <c r="BP287" s="2">
        <v>70</v>
      </c>
      <c r="BQ287" s="2">
        <v>80</v>
      </c>
      <c r="CB287" s="2">
        <f t="shared" si="81"/>
        <v>28.57</v>
      </c>
      <c r="CC287" s="2">
        <f t="shared" si="82"/>
        <v>23.81</v>
      </c>
      <c r="CD287" s="2">
        <f t="shared" si="83"/>
        <v>21.43</v>
      </c>
      <c r="CE287" s="2">
        <f t="shared" si="84"/>
        <v>285.24</v>
      </c>
      <c r="CF287" s="2">
        <f t="shared" si="85"/>
        <v>176.19</v>
      </c>
      <c r="CG287" s="2">
        <f t="shared" si="86"/>
        <v>261.89999999999998</v>
      </c>
      <c r="CH287" s="50">
        <f t="shared" si="73"/>
        <v>27.5</v>
      </c>
      <c r="CI287" s="2">
        <f t="shared" si="80"/>
        <v>33</v>
      </c>
      <c r="CJ287" s="2">
        <f t="shared" si="78"/>
        <v>149.5</v>
      </c>
      <c r="CK287" s="2" t="s">
        <v>136</v>
      </c>
      <c r="CL287" s="2" t="s">
        <v>136</v>
      </c>
      <c r="CM287" s="2">
        <f t="shared" si="79"/>
        <v>5500</v>
      </c>
      <c r="CN287" s="2" t="s">
        <v>136</v>
      </c>
      <c r="CO287" s="2">
        <f t="shared" si="74"/>
        <v>38.5</v>
      </c>
      <c r="CP287" s="2">
        <f t="shared" si="75"/>
        <v>52.8</v>
      </c>
    </row>
    <row r="288" spans="2:94" ht="16" hidden="1">
      <c r="B288" s="2" t="s">
        <v>117</v>
      </c>
      <c r="C288" s="2" t="s">
        <v>118</v>
      </c>
      <c r="D288" s="2">
        <v>2.1</v>
      </c>
      <c r="E288" s="20" t="s">
        <v>1126</v>
      </c>
      <c r="F288" s="20" t="s">
        <v>319</v>
      </c>
      <c r="G288" s="20" t="s">
        <v>158</v>
      </c>
      <c r="H288" s="20" t="s">
        <v>1195</v>
      </c>
      <c r="I288" s="20" t="s">
        <v>1196</v>
      </c>
      <c r="J288" s="20" t="s">
        <v>1197</v>
      </c>
      <c r="K288" s="20" t="s">
        <v>1130</v>
      </c>
      <c r="L288" s="20" t="s">
        <v>1131</v>
      </c>
      <c r="M288" s="20" t="s">
        <v>127</v>
      </c>
      <c r="N288" s="20"/>
      <c r="O288" s="20" t="s">
        <v>244</v>
      </c>
      <c r="P288" s="20" t="s">
        <v>1132</v>
      </c>
      <c r="Q288" s="21">
        <v>46149</v>
      </c>
      <c r="R288" s="21">
        <v>46149</v>
      </c>
      <c r="S288" s="20" t="s">
        <v>1133</v>
      </c>
      <c r="T288" s="22">
        <v>55</v>
      </c>
      <c r="U288" s="20" t="s">
        <v>1134</v>
      </c>
      <c r="W288" s="20" t="s">
        <v>1198</v>
      </c>
      <c r="X288" s="32">
        <v>1270</v>
      </c>
      <c r="AD288" s="22">
        <v>55</v>
      </c>
      <c r="AE288" s="31">
        <v>0.81819999999999993</v>
      </c>
      <c r="AF288" s="20" t="s">
        <v>1196</v>
      </c>
      <c r="AG288" s="20" t="s">
        <v>1199</v>
      </c>
      <c r="AH288" s="20" t="s">
        <v>244</v>
      </c>
      <c r="AI288" s="20" t="s">
        <v>1144</v>
      </c>
      <c r="AJ288" s="20" t="s">
        <v>158</v>
      </c>
      <c r="AK288" s="20" t="s">
        <v>127</v>
      </c>
      <c r="AL288" s="20" t="s">
        <v>1132</v>
      </c>
      <c r="AO288" s="20" t="s">
        <v>1197</v>
      </c>
      <c r="AQ288" s="25" t="s">
        <v>134</v>
      </c>
      <c r="AR288" s="20" t="s">
        <v>117</v>
      </c>
      <c r="AT288" s="25" t="b">
        <v>1</v>
      </c>
      <c r="AU288" s="24">
        <v>0</v>
      </c>
      <c r="AW288" s="20" t="s">
        <v>150</v>
      </c>
      <c r="AX288" s="20" t="s">
        <v>1200</v>
      </c>
      <c r="AY288" s="20" t="s">
        <v>127</v>
      </c>
      <c r="BC288" s="2">
        <v>70</v>
      </c>
      <c r="BD288" s="2">
        <v>55</v>
      </c>
      <c r="BE288" s="2">
        <v>50</v>
      </c>
      <c r="BF288" s="2">
        <v>649</v>
      </c>
      <c r="BG288" s="2">
        <v>400</v>
      </c>
      <c r="BH288" s="2">
        <v>600</v>
      </c>
      <c r="BI288" s="43">
        <v>55</v>
      </c>
      <c r="BJ288" s="2">
        <v>70</v>
      </c>
      <c r="BK288" s="2">
        <v>329</v>
      </c>
      <c r="BL288" s="2">
        <v>460</v>
      </c>
      <c r="BM288" s="2">
        <v>490</v>
      </c>
      <c r="BN288" s="2">
        <v>6380</v>
      </c>
      <c r="BO288" s="2">
        <v>75000</v>
      </c>
      <c r="BP288" s="2">
        <v>75</v>
      </c>
      <c r="BQ288" s="2">
        <v>85</v>
      </c>
      <c r="CB288" s="2">
        <f t="shared" si="81"/>
        <v>33.33</v>
      </c>
      <c r="CC288" s="2">
        <f t="shared" si="82"/>
        <v>26.19</v>
      </c>
      <c r="CD288" s="2">
        <f t="shared" si="83"/>
        <v>23.81</v>
      </c>
      <c r="CE288" s="2">
        <f t="shared" si="84"/>
        <v>309.05</v>
      </c>
      <c r="CF288" s="2">
        <f t="shared" si="85"/>
        <v>190.48</v>
      </c>
      <c r="CG288" s="2">
        <f t="shared" si="86"/>
        <v>285.70999999999998</v>
      </c>
      <c r="CH288" s="50">
        <f t="shared" si="73"/>
        <v>30.25</v>
      </c>
      <c r="CI288" s="2">
        <f t="shared" si="80"/>
        <v>35</v>
      </c>
      <c r="CJ288" s="2">
        <f t="shared" si="78"/>
        <v>164.5</v>
      </c>
      <c r="CK288" s="2" t="s">
        <v>136</v>
      </c>
      <c r="CL288" s="2" t="s">
        <v>136</v>
      </c>
      <c r="CM288" s="2">
        <f t="shared" si="79"/>
        <v>5799.9999999999991</v>
      </c>
      <c r="CN288" s="2" t="s">
        <v>136</v>
      </c>
      <c r="CO288" s="2">
        <f t="shared" si="74"/>
        <v>41.25</v>
      </c>
      <c r="CP288" s="2">
        <f t="shared" si="75"/>
        <v>56.1</v>
      </c>
    </row>
    <row r="289" spans="2:94" ht="16" hidden="1">
      <c r="B289" s="2" t="s">
        <v>117</v>
      </c>
      <c r="C289" s="2" t="s">
        <v>118</v>
      </c>
      <c r="D289" s="2">
        <v>2.1</v>
      </c>
      <c r="E289" s="20" t="s">
        <v>1126</v>
      </c>
      <c r="F289" s="20" t="s">
        <v>329</v>
      </c>
      <c r="G289" s="20" t="s">
        <v>158</v>
      </c>
      <c r="H289" s="20" t="s">
        <v>1195</v>
      </c>
      <c r="I289" s="20" t="s">
        <v>1201</v>
      </c>
      <c r="J289" s="20" t="s">
        <v>1202</v>
      </c>
      <c r="K289" s="20" t="s">
        <v>1130</v>
      </c>
      <c r="L289" s="20" t="s">
        <v>1131</v>
      </c>
      <c r="M289" s="20" t="s">
        <v>127</v>
      </c>
      <c r="N289" s="20"/>
      <c r="O289" s="20" t="s">
        <v>244</v>
      </c>
      <c r="P289" s="20" t="s">
        <v>1132</v>
      </c>
      <c r="Q289" s="21">
        <v>46149</v>
      </c>
      <c r="R289" s="21">
        <v>46149</v>
      </c>
      <c r="S289" s="20" t="s">
        <v>1133</v>
      </c>
      <c r="T289" s="22">
        <v>55</v>
      </c>
      <c r="U289" s="20" t="s">
        <v>1134</v>
      </c>
      <c r="W289" s="20" t="s">
        <v>1203</v>
      </c>
      <c r="X289" s="32">
        <v>1050</v>
      </c>
      <c r="AD289" s="22">
        <v>55</v>
      </c>
      <c r="AE289" s="31">
        <v>0.81819999999999993</v>
      </c>
      <c r="AF289" s="20" t="s">
        <v>1201</v>
      </c>
      <c r="AG289" s="20" t="s">
        <v>1204</v>
      </c>
      <c r="AH289" s="20" t="s">
        <v>244</v>
      </c>
      <c r="AI289" s="20" t="s">
        <v>1137</v>
      </c>
      <c r="AJ289" s="20" t="s">
        <v>158</v>
      </c>
      <c r="AK289" s="20" t="s">
        <v>127</v>
      </c>
      <c r="AL289" s="20" t="s">
        <v>1132</v>
      </c>
      <c r="AO289" s="20" t="s">
        <v>1202</v>
      </c>
      <c r="AQ289" s="25" t="s">
        <v>134</v>
      </c>
      <c r="AR289" s="20" t="s">
        <v>117</v>
      </c>
      <c r="AT289" s="25" t="b">
        <v>1</v>
      </c>
      <c r="AU289" s="24">
        <v>0</v>
      </c>
      <c r="AW289" s="20" t="s">
        <v>150</v>
      </c>
      <c r="AX289" s="20" t="s">
        <v>1200</v>
      </c>
      <c r="AY289" s="20" t="s">
        <v>127</v>
      </c>
      <c r="BC289" s="2">
        <v>70</v>
      </c>
      <c r="BD289" s="2">
        <v>55</v>
      </c>
      <c r="BE289" s="2">
        <v>50</v>
      </c>
      <c r="BF289" s="2">
        <v>649</v>
      </c>
      <c r="BG289" s="2">
        <v>400</v>
      </c>
      <c r="BH289" s="2">
        <v>600</v>
      </c>
      <c r="BI289" s="43">
        <v>55</v>
      </c>
      <c r="BJ289" s="2">
        <v>70</v>
      </c>
      <c r="BK289" s="2">
        <v>329</v>
      </c>
      <c r="BL289" s="2">
        <v>460</v>
      </c>
      <c r="BM289" s="2">
        <v>490</v>
      </c>
      <c r="BN289" s="2">
        <v>6380</v>
      </c>
      <c r="BO289" s="2">
        <v>75000</v>
      </c>
      <c r="BP289" s="2">
        <v>75</v>
      </c>
      <c r="BQ289" s="2">
        <v>85</v>
      </c>
      <c r="CB289" s="2">
        <f t="shared" si="81"/>
        <v>33.33</v>
      </c>
      <c r="CC289" s="2">
        <f t="shared" si="82"/>
        <v>26.19</v>
      </c>
      <c r="CD289" s="2">
        <f t="shared" si="83"/>
        <v>23.81</v>
      </c>
      <c r="CE289" s="2">
        <f t="shared" si="84"/>
        <v>309.05</v>
      </c>
      <c r="CF289" s="2">
        <f t="shared" si="85"/>
        <v>190.48</v>
      </c>
      <c r="CG289" s="2">
        <f t="shared" si="86"/>
        <v>285.70999999999998</v>
      </c>
      <c r="CH289" s="50">
        <f t="shared" si="73"/>
        <v>30.25</v>
      </c>
      <c r="CI289" s="2">
        <f t="shared" si="80"/>
        <v>35</v>
      </c>
      <c r="CJ289" s="2">
        <f t="shared" si="78"/>
        <v>164.5</v>
      </c>
      <c r="CK289" s="2" t="s">
        <v>136</v>
      </c>
      <c r="CL289" s="2" t="s">
        <v>136</v>
      </c>
      <c r="CM289" s="2">
        <f t="shared" si="79"/>
        <v>5799.9999999999991</v>
      </c>
      <c r="CN289" s="2" t="s">
        <v>136</v>
      </c>
      <c r="CO289" s="2">
        <f t="shared" si="74"/>
        <v>41.25</v>
      </c>
      <c r="CP289" s="2">
        <f t="shared" si="75"/>
        <v>56.1</v>
      </c>
    </row>
    <row r="290" spans="2:94" ht="16" hidden="1">
      <c r="B290" s="2" t="s">
        <v>117</v>
      </c>
      <c r="C290" s="2" t="s">
        <v>118</v>
      </c>
      <c r="D290" s="2">
        <v>2.1</v>
      </c>
      <c r="E290" s="20" t="s">
        <v>1126</v>
      </c>
      <c r="F290" s="20" t="s">
        <v>319</v>
      </c>
      <c r="G290" s="20" t="s">
        <v>158</v>
      </c>
      <c r="H290" s="20" t="s">
        <v>1205</v>
      </c>
      <c r="I290" s="20" t="s">
        <v>1206</v>
      </c>
      <c r="J290" s="20" t="s">
        <v>1207</v>
      </c>
      <c r="K290" s="20" t="s">
        <v>1130</v>
      </c>
      <c r="L290" s="20" t="s">
        <v>1131</v>
      </c>
      <c r="M290" s="20" t="s">
        <v>127</v>
      </c>
      <c r="N290" s="20"/>
      <c r="O290" s="20" t="s">
        <v>244</v>
      </c>
      <c r="P290" s="20" t="s">
        <v>1132</v>
      </c>
      <c r="Q290" s="21">
        <v>46114</v>
      </c>
      <c r="R290" s="21">
        <v>46114</v>
      </c>
      <c r="S290" s="20" t="s">
        <v>1133</v>
      </c>
      <c r="T290" s="22">
        <v>55</v>
      </c>
      <c r="U290" s="20" t="s">
        <v>1134</v>
      </c>
      <c r="W290" s="20" t="s">
        <v>1208</v>
      </c>
      <c r="X290" s="32">
        <v>20650</v>
      </c>
      <c r="AD290" s="22">
        <v>55</v>
      </c>
      <c r="AE290" s="31">
        <v>0.81819999999999993</v>
      </c>
      <c r="AF290" s="20" t="s">
        <v>1206</v>
      </c>
      <c r="AG290" s="20" t="s">
        <v>1209</v>
      </c>
      <c r="AH290" s="20" t="s">
        <v>244</v>
      </c>
      <c r="AI290" s="20" t="s">
        <v>1144</v>
      </c>
      <c r="AJ290" s="20" t="s">
        <v>158</v>
      </c>
      <c r="AK290" s="20" t="s">
        <v>127</v>
      </c>
      <c r="AL290" s="20" t="s">
        <v>1132</v>
      </c>
      <c r="AO290" s="20" t="s">
        <v>1207</v>
      </c>
      <c r="AQ290" s="25" t="s">
        <v>134</v>
      </c>
      <c r="AR290" s="20" t="s">
        <v>117</v>
      </c>
      <c r="AT290" s="25" t="b">
        <v>1</v>
      </c>
      <c r="AU290" s="24">
        <v>0</v>
      </c>
      <c r="AW290" s="20" t="s">
        <v>150</v>
      </c>
      <c r="AX290" s="20" t="s">
        <v>1138</v>
      </c>
      <c r="AY290" s="20" t="s">
        <v>127</v>
      </c>
      <c r="BC290" s="2">
        <v>70</v>
      </c>
      <c r="BD290" s="2">
        <v>55</v>
      </c>
      <c r="BE290" s="2">
        <v>50</v>
      </c>
      <c r="BF290" s="2">
        <v>649</v>
      </c>
      <c r="BG290" s="2">
        <v>400</v>
      </c>
      <c r="BH290" s="2">
        <v>600</v>
      </c>
      <c r="BI290" s="43">
        <v>55</v>
      </c>
      <c r="BJ290" s="2">
        <v>70</v>
      </c>
      <c r="BK290" s="2">
        <v>329</v>
      </c>
      <c r="BL290" s="2">
        <v>460</v>
      </c>
      <c r="BM290" s="2">
        <v>490</v>
      </c>
      <c r="BN290" s="2">
        <v>6380</v>
      </c>
      <c r="BO290" s="2">
        <v>75000</v>
      </c>
      <c r="BP290" s="2">
        <v>75</v>
      </c>
      <c r="BQ290" s="2">
        <v>85</v>
      </c>
      <c r="CB290" s="2">
        <f t="shared" si="81"/>
        <v>33.33</v>
      </c>
      <c r="CC290" s="2">
        <f t="shared" si="82"/>
        <v>26.19</v>
      </c>
      <c r="CD290" s="2">
        <f t="shared" si="83"/>
        <v>23.81</v>
      </c>
      <c r="CE290" s="2">
        <f t="shared" si="84"/>
        <v>309.05</v>
      </c>
      <c r="CF290" s="2">
        <f t="shared" si="85"/>
        <v>190.48</v>
      </c>
      <c r="CG290" s="2">
        <f t="shared" si="86"/>
        <v>285.70999999999998</v>
      </c>
      <c r="CH290" s="50">
        <f t="shared" ref="CH290:CH353" si="87">ROUND(BI290*0.55,2)</f>
        <v>30.25</v>
      </c>
      <c r="CI290" s="2">
        <f t="shared" si="80"/>
        <v>35</v>
      </c>
      <c r="CJ290" s="2">
        <f t="shared" si="78"/>
        <v>164.5</v>
      </c>
      <c r="CK290" s="2" t="s">
        <v>136</v>
      </c>
      <c r="CL290" s="2" t="s">
        <v>136</v>
      </c>
      <c r="CM290" s="2">
        <f t="shared" si="79"/>
        <v>5799.9999999999991</v>
      </c>
      <c r="CN290" s="2" t="s">
        <v>136</v>
      </c>
      <c r="CO290" s="2">
        <f t="shared" si="74"/>
        <v>41.25</v>
      </c>
      <c r="CP290" s="2">
        <f t="shared" si="75"/>
        <v>56.1</v>
      </c>
    </row>
    <row r="291" spans="2:94" ht="16" hidden="1">
      <c r="B291" s="2" t="s">
        <v>117</v>
      </c>
      <c r="C291" s="2" t="s">
        <v>118</v>
      </c>
      <c r="D291" s="2">
        <v>2.1</v>
      </c>
      <c r="E291" s="20" t="s">
        <v>1126</v>
      </c>
      <c r="F291" s="20" t="s">
        <v>329</v>
      </c>
      <c r="G291" s="20" t="s">
        <v>158</v>
      </c>
      <c r="H291" s="20" t="s">
        <v>1205</v>
      </c>
      <c r="I291" s="20" t="s">
        <v>1210</v>
      </c>
      <c r="J291" s="20" t="s">
        <v>1211</v>
      </c>
      <c r="K291" s="20" t="s">
        <v>1130</v>
      </c>
      <c r="L291" s="20" t="s">
        <v>1131</v>
      </c>
      <c r="M291" s="20" t="s">
        <v>127</v>
      </c>
      <c r="N291" s="20"/>
      <c r="O291" s="20" t="s">
        <v>244</v>
      </c>
      <c r="P291" s="20" t="s">
        <v>1132</v>
      </c>
      <c r="Q291" s="21">
        <v>46114</v>
      </c>
      <c r="R291" s="21">
        <v>46114</v>
      </c>
      <c r="S291" s="20" t="s">
        <v>1133</v>
      </c>
      <c r="T291" s="22">
        <v>55</v>
      </c>
      <c r="U291" s="20" t="s">
        <v>1134</v>
      </c>
      <c r="W291" s="20" t="s">
        <v>1212</v>
      </c>
      <c r="X291" s="32">
        <v>12900</v>
      </c>
      <c r="AD291" s="22">
        <v>55</v>
      </c>
      <c r="AE291" s="31">
        <v>0.81819999999999993</v>
      </c>
      <c r="AF291" s="20" t="s">
        <v>1210</v>
      </c>
      <c r="AG291" s="20" t="s">
        <v>1213</v>
      </c>
      <c r="AH291" s="20" t="s">
        <v>244</v>
      </c>
      <c r="AI291" s="20" t="s">
        <v>1137</v>
      </c>
      <c r="AJ291" s="20" t="s">
        <v>158</v>
      </c>
      <c r="AK291" s="20" t="s">
        <v>127</v>
      </c>
      <c r="AL291" s="20" t="s">
        <v>1132</v>
      </c>
      <c r="AO291" s="20" t="s">
        <v>1211</v>
      </c>
      <c r="AQ291" s="25" t="s">
        <v>134</v>
      </c>
      <c r="AR291" s="20" t="s">
        <v>117</v>
      </c>
      <c r="AT291" s="25" t="b">
        <v>1</v>
      </c>
      <c r="AU291" s="24">
        <v>0</v>
      </c>
      <c r="AW291" s="20" t="s">
        <v>150</v>
      </c>
      <c r="AX291" s="20" t="s">
        <v>1138</v>
      </c>
      <c r="AY291" s="20" t="s">
        <v>127</v>
      </c>
      <c r="BC291" s="2">
        <v>70</v>
      </c>
      <c r="BD291" s="2">
        <v>55</v>
      </c>
      <c r="BE291" s="2">
        <v>50</v>
      </c>
      <c r="BF291" s="2">
        <v>649</v>
      </c>
      <c r="BG291" s="2">
        <v>400</v>
      </c>
      <c r="BH291" s="2">
        <v>600</v>
      </c>
      <c r="BI291" s="43">
        <v>55</v>
      </c>
      <c r="BJ291" s="2">
        <v>70</v>
      </c>
      <c r="BK291" s="2">
        <v>329</v>
      </c>
      <c r="BL291" s="2">
        <v>460</v>
      </c>
      <c r="BM291" s="2">
        <v>490</v>
      </c>
      <c r="BN291" s="2">
        <v>6380</v>
      </c>
      <c r="BO291" s="2">
        <v>75000</v>
      </c>
      <c r="BP291" s="2">
        <v>75</v>
      </c>
      <c r="BQ291" s="2">
        <v>85</v>
      </c>
      <c r="CB291" s="2">
        <f t="shared" si="81"/>
        <v>33.33</v>
      </c>
      <c r="CC291" s="2">
        <f t="shared" si="82"/>
        <v>26.19</v>
      </c>
      <c r="CD291" s="2">
        <f t="shared" si="83"/>
        <v>23.81</v>
      </c>
      <c r="CE291" s="2">
        <f t="shared" si="84"/>
        <v>309.05</v>
      </c>
      <c r="CF291" s="2">
        <f t="shared" si="85"/>
        <v>190.48</v>
      </c>
      <c r="CG291" s="2">
        <f t="shared" si="86"/>
        <v>285.70999999999998</v>
      </c>
      <c r="CH291" s="50">
        <f t="shared" si="87"/>
        <v>30.25</v>
      </c>
      <c r="CI291" s="2">
        <f t="shared" si="80"/>
        <v>35</v>
      </c>
      <c r="CJ291" s="2">
        <f t="shared" si="78"/>
        <v>164.5</v>
      </c>
      <c r="CK291" s="2" t="s">
        <v>136</v>
      </c>
      <c r="CL291" s="2" t="s">
        <v>136</v>
      </c>
      <c r="CM291" s="2">
        <f t="shared" si="79"/>
        <v>5799.9999999999991</v>
      </c>
      <c r="CN291" s="2" t="s">
        <v>136</v>
      </c>
      <c r="CO291" s="2">
        <f t="shared" ref="CO291:CO354" si="88">ROUND(BP291*0.55,2)</f>
        <v>41.25</v>
      </c>
      <c r="CP291" s="2">
        <f t="shared" ref="CP291:CP354" si="89">ROUND(BQ291*0.66,2)</f>
        <v>56.1</v>
      </c>
    </row>
    <row r="292" spans="2:94" ht="16" hidden="1">
      <c r="B292" s="2" t="s">
        <v>117</v>
      </c>
      <c r="C292" s="2" t="s">
        <v>118</v>
      </c>
      <c r="D292" s="2">
        <v>2.1</v>
      </c>
      <c r="E292" s="20" t="s">
        <v>1126</v>
      </c>
      <c r="F292" s="20" t="s">
        <v>319</v>
      </c>
      <c r="G292" s="20" t="s">
        <v>158</v>
      </c>
      <c r="H292" s="20" t="s">
        <v>1214</v>
      </c>
      <c r="I292" s="20" t="s">
        <v>1215</v>
      </c>
      <c r="J292" s="20" t="s">
        <v>1216</v>
      </c>
      <c r="K292" s="20" t="s">
        <v>1130</v>
      </c>
      <c r="L292" s="20" t="s">
        <v>1131</v>
      </c>
      <c r="M292" s="20" t="s">
        <v>127</v>
      </c>
      <c r="N292" s="20"/>
      <c r="O292" s="20" t="s">
        <v>244</v>
      </c>
      <c r="P292" s="20" t="s">
        <v>1132</v>
      </c>
      <c r="Q292" s="21">
        <v>46030</v>
      </c>
      <c r="R292" s="21">
        <v>46030</v>
      </c>
      <c r="S292" s="20" t="s">
        <v>1217</v>
      </c>
      <c r="T292" s="22">
        <v>55</v>
      </c>
      <c r="U292" s="20" t="s">
        <v>1134</v>
      </c>
      <c r="W292" s="20" t="s">
        <v>1218</v>
      </c>
      <c r="X292" s="32">
        <v>6910</v>
      </c>
      <c r="AD292" s="22">
        <v>55</v>
      </c>
      <c r="AE292" s="31">
        <v>0.81819999999999993</v>
      </c>
      <c r="AF292" s="20" t="s">
        <v>1215</v>
      </c>
      <c r="AG292" s="20" t="s">
        <v>1219</v>
      </c>
      <c r="AH292" s="20" t="s">
        <v>244</v>
      </c>
      <c r="AI292" s="20" t="s">
        <v>1144</v>
      </c>
      <c r="AJ292" s="20" t="s">
        <v>158</v>
      </c>
      <c r="AK292" s="20" t="s">
        <v>127</v>
      </c>
      <c r="AL292" s="20" t="s">
        <v>1132</v>
      </c>
      <c r="AO292" s="20" t="s">
        <v>1216</v>
      </c>
      <c r="AQ292" s="25" t="s">
        <v>134</v>
      </c>
      <c r="AR292" s="20" t="s">
        <v>117</v>
      </c>
      <c r="AT292" s="25" t="b">
        <v>1</v>
      </c>
      <c r="AU292" s="24">
        <v>0</v>
      </c>
      <c r="AW292" s="20" t="s">
        <v>150</v>
      </c>
      <c r="AX292" s="20" t="s">
        <v>1220</v>
      </c>
      <c r="AY292" s="20" t="s">
        <v>127</v>
      </c>
      <c r="BC292" s="2">
        <v>70</v>
      </c>
      <c r="BD292" s="2">
        <v>55</v>
      </c>
      <c r="BE292" s="2">
        <v>50</v>
      </c>
      <c r="BF292" s="2">
        <v>649</v>
      </c>
      <c r="BG292" s="2">
        <v>400</v>
      </c>
      <c r="BH292" s="2">
        <v>600</v>
      </c>
      <c r="BI292" s="43">
        <v>55</v>
      </c>
      <c r="BJ292" s="2">
        <v>70</v>
      </c>
      <c r="BK292" s="2">
        <v>329</v>
      </c>
      <c r="BL292" s="2">
        <v>460</v>
      </c>
      <c r="BM292" s="2">
        <v>490</v>
      </c>
      <c r="BN292" s="2">
        <v>6380</v>
      </c>
      <c r="BO292" s="2">
        <v>75000</v>
      </c>
      <c r="BP292" s="2">
        <v>75</v>
      </c>
      <c r="BQ292" s="2">
        <v>85</v>
      </c>
      <c r="CB292" s="2">
        <f t="shared" si="81"/>
        <v>33.33</v>
      </c>
      <c r="CC292" s="2">
        <f t="shared" si="82"/>
        <v>26.19</v>
      </c>
      <c r="CD292" s="2">
        <f t="shared" si="83"/>
        <v>23.81</v>
      </c>
      <c r="CE292" s="2">
        <f t="shared" si="84"/>
        <v>309.05</v>
      </c>
      <c r="CF292" s="2">
        <f t="shared" si="85"/>
        <v>190.48</v>
      </c>
      <c r="CG292" s="2">
        <f t="shared" si="86"/>
        <v>285.70999999999998</v>
      </c>
      <c r="CH292" s="50">
        <f t="shared" si="87"/>
        <v>30.25</v>
      </c>
      <c r="CI292" s="2">
        <f t="shared" si="80"/>
        <v>35</v>
      </c>
      <c r="CJ292" s="2">
        <f t="shared" si="78"/>
        <v>164.5</v>
      </c>
      <c r="CK292" s="2" t="s">
        <v>136</v>
      </c>
      <c r="CL292" s="2" t="s">
        <v>136</v>
      </c>
      <c r="CM292" s="2">
        <f t="shared" si="79"/>
        <v>5799.9999999999991</v>
      </c>
      <c r="CN292" s="2" t="s">
        <v>136</v>
      </c>
      <c r="CO292" s="2">
        <f t="shared" si="88"/>
        <v>41.25</v>
      </c>
      <c r="CP292" s="2">
        <f t="shared" si="89"/>
        <v>56.1</v>
      </c>
    </row>
    <row r="293" spans="2:94" ht="16" hidden="1">
      <c r="B293" s="2" t="s">
        <v>117</v>
      </c>
      <c r="C293" s="2" t="s">
        <v>118</v>
      </c>
      <c r="D293" s="2">
        <v>2.1</v>
      </c>
      <c r="E293" s="20" t="s">
        <v>1126</v>
      </c>
      <c r="F293" s="20" t="s">
        <v>329</v>
      </c>
      <c r="G293" s="20" t="s">
        <v>158</v>
      </c>
      <c r="H293" s="20" t="s">
        <v>1214</v>
      </c>
      <c r="I293" s="20" t="s">
        <v>1221</v>
      </c>
      <c r="J293" s="20" t="s">
        <v>1222</v>
      </c>
      <c r="K293" s="20" t="s">
        <v>1130</v>
      </c>
      <c r="L293" s="20" t="s">
        <v>1131</v>
      </c>
      <c r="M293" s="20" t="s">
        <v>127</v>
      </c>
      <c r="N293" s="20"/>
      <c r="O293" s="20" t="s">
        <v>244</v>
      </c>
      <c r="P293" s="20" t="s">
        <v>1132</v>
      </c>
      <c r="Q293" s="21">
        <v>46030</v>
      </c>
      <c r="R293" s="21">
        <v>46030</v>
      </c>
      <c r="S293" s="20" t="s">
        <v>1217</v>
      </c>
      <c r="T293" s="22">
        <v>55</v>
      </c>
      <c r="U293" s="20" t="s">
        <v>1134</v>
      </c>
      <c r="W293" s="20" t="s">
        <v>1223</v>
      </c>
      <c r="X293" s="32">
        <v>4190</v>
      </c>
      <c r="AD293" s="22">
        <v>55</v>
      </c>
      <c r="AE293" s="31">
        <v>0.81819999999999993</v>
      </c>
      <c r="AF293" s="20" t="s">
        <v>1221</v>
      </c>
      <c r="AG293" s="20" t="s">
        <v>1224</v>
      </c>
      <c r="AH293" s="20" t="s">
        <v>244</v>
      </c>
      <c r="AI293" s="20" t="s">
        <v>1137</v>
      </c>
      <c r="AJ293" s="20" t="s">
        <v>158</v>
      </c>
      <c r="AK293" s="20" t="s">
        <v>127</v>
      </c>
      <c r="AL293" s="20" t="s">
        <v>1132</v>
      </c>
      <c r="AO293" s="20" t="s">
        <v>1222</v>
      </c>
      <c r="AQ293" s="25" t="s">
        <v>134</v>
      </c>
      <c r="AR293" s="20" t="s">
        <v>117</v>
      </c>
      <c r="AT293" s="25" t="b">
        <v>1</v>
      </c>
      <c r="AU293" s="24">
        <v>0</v>
      </c>
      <c r="AW293" s="20" t="s">
        <v>150</v>
      </c>
      <c r="AX293" s="20" t="s">
        <v>1220</v>
      </c>
      <c r="AY293" s="20" t="s">
        <v>127</v>
      </c>
      <c r="BC293" s="2">
        <v>70</v>
      </c>
      <c r="BD293" s="2">
        <v>55</v>
      </c>
      <c r="BE293" s="2">
        <v>50</v>
      </c>
      <c r="BF293" s="2">
        <v>649</v>
      </c>
      <c r="BG293" s="2">
        <v>400</v>
      </c>
      <c r="BH293" s="2">
        <v>600</v>
      </c>
      <c r="BI293" s="43">
        <v>55</v>
      </c>
      <c r="BJ293" s="2">
        <v>70</v>
      </c>
      <c r="BK293" s="2">
        <v>329</v>
      </c>
      <c r="BL293" s="2">
        <v>460</v>
      </c>
      <c r="BM293" s="2">
        <v>490</v>
      </c>
      <c r="BN293" s="2">
        <v>6380</v>
      </c>
      <c r="BO293" s="2">
        <v>75000</v>
      </c>
      <c r="BP293" s="2">
        <v>75</v>
      </c>
      <c r="BQ293" s="2">
        <v>85</v>
      </c>
      <c r="CB293" s="2">
        <f t="shared" si="81"/>
        <v>33.33</v>
      </c>
      <c r="CC293" s="2">
        <f t="shared" si="82"/>
        <v>26.19</v>
      </c>
      <c r="CD293" s="2">
        <f t="shared" si="83"/>
        <v>23.81</v>
      </c>
      <c r="CE293" s="2">
        <f t="shared" si="84"/>
        <v>309.05</v>
      </c>
      <c r="CF293" s="2">
        <f t="shared" si="85"/>
        <v>190.48</v>
      </c>
      <c r="CG293" s="2">
        <f t="shared" si="86"/>
        <v>285.70999999999998</v>
      </c>
      <c r="CH293" s="50">
        <f t="shared" si="87"/>
        <v>30.25</v>
      </c>
      <c r="CI293" s="2">
        <f t="shared" si="80"/>
        <v>35</v>
      </c>
      <c r="CJ293" s="2">
        <f t="shared" si="78"/>
        <v>164.5</v>
      </c>
      <c r="CK293" s="2" t="s">
        <v>136</v>
      </c>
      <c r="CL293" s="2" t="s">
        <v>136</v>
      </c>
      <c r="CM293" s="2">
        <f t="shared" si="79"/>
        <v>5799.9999999999991</v>
      </c>
      <c r="CN293" s="2" t="s">
        <v>136</v>
      </c>
      <c r="CO293" s="2">
        <f t="shared" si="88"/>
        <v>41.25</v>
      </c>
      <c r="CP293" s="2">
        <f t="shared" si="89"/>
        <v>56.1</v>
      </c>
    </row>
    <row r="294" spans="2:94" ht="16" hidden="1">
      <c r="B294" s="2" t="s">
        <v>117</v>
      </c>
      <c r="C294" s="2" t="s">
        <v>118</v>
      </c>
      <c r="D294" s="2">
        <v>2.1</v>
      </c>
      <c r="E294" s="20" t="s">
        <v>1126</v>
      </c>
      <c r="F294" s="20" t="s">
        <v>329</v>
      </c>
      <c r="G294" s="20" t="s">
        <v>121</v>
      </c>
      <c r="H294" s="20" t="s">
        <v>1225</v>
      </c>
      <c r="I294" s="20" t="s">
        <v>1226</v>
      </c>
      <c r="J294" s="20" t="s">
        <v>1227</v>
      </c>
      <c r="K294" s="20" t="s">
        <v>1130</v>
      </c>
      <c r="L294" s="20" t="s">
        <v>1131</v>
      </c>
      <c r="M294" s="20" t="s">
        <v>127</v>
      </c>
      <c r="N294" s="20"/>
      <c r="O294" s="20" t="s">
        <v>128</v>
      </c>
      <c r="P294" s="20" t="s">
        <v>211</v>
      </c>
      <c r="Q294" s="21">
        <v>46030</v>
      </c>
      <c r="R294" s="21">
        <v>46030</v>
      </c>
      <c r="S294" s="20" t="s">
        <v>1133</v>
      </c>
      <c r="T294" s="22">
        <v>55</v>
      </c>
      <c r="U294" s="20" t="s">
        <v>1183</v>
      </c>
      <c r="W294" s="20" t="s">
        <v>1228</v>
      </c>
      <c r="X294" s="32">
        <v>18260</v>
      </c>
      <c r="AD294" s="22">
        <v>55</v>
      </c>
      <c r="AE294" s="24">
        <v>0.8</v>
      </c>
      <c r="AF294" s="20" t="s">
        <v>1226</v>
      </c>
      <c r="AG294" s="20" t="s">
        <v>1229</v>
      </c>
      <c r="AH294" s="20" t="s">
        <v>128</v>
      </c>
      <c r="AI294" s="20" t="s">
        <v>1137</v>
      </c>
      <c r="AJ294" s="20" t="s">
        <v>121</v>
      </c>
      <c r="AK294" s="20" t="s">
        <v>127</v>
      </c>
      <c r="AL294" s="20" t="s">
        <v>211</v>
      </c>
      <c r="AO294" s="20" t="s">
        <v>1227</v>
      </c>
      <c r="AQ294" s="25" t="s">
        <v>134</v>
      </c>
      <c r="AR294" s="20" t="s">
        <v>117</v>
      </c>
      <c r="AT294" s="25" t="b">
        <v>1</v>
      </c>
      <c r="AU294" s="24">
        <v>0</v>
      </c>
      <c r="AW294" s="20" t="s">
        <v>150</v>
      </c>
      <c r="AX294" s="20" t="s">
        <v>1155</v>
      </c>
      <c r="AY294" s="20" t="s">
        <v>127</v>
      </c>
      <c r="BC294" s="2">
        <v>70</v>
      </c>
      <c r="BD294" s="2">
        <v>55</v>
      </c>
      <c r="BE294" s="2">
        <v>50</v>
      </c>
      <c r="BF294" s="2">
        <v>649</v>
      </c>
      <c r="BG294" s="2">
        <v>400</v>
      </c>
      <c r="BH294" s="2">
        <v>600</v>
      </c>
      <c r="BI294" s="43">
        <v>55</v>
      </c>
      <c r="BJ294" s="2">
        <v>70</v>
      </c>
      <c r="BK294" s="2">
        <v>329</v>
      </c>
      <c r="BL294" s="2">
        <v>460</v>
      </c>
      <c r="BM294" s="2">
        <v>490</v>
      </c>
      <c r="BN294" s="2">
        <v>6380</v>
      </c>
      <c r="BO294" s="2">
        <v>75000</v>
      </c>
      <c r="BP294" s="2">
        <v>70</v>
      </c>
      <c r="BQ294" s="2">
        <v>80</v>
      </c>
      <c r="CB294" s="2">
        <f t="shared" si="81"/>
        <v>33.33</v>
      </c>
      <c r="CC294" s="2">
        <f t="shared" si="82"/>
        <v>26.19</v>
      </c>
      <c r="CD294" s="2">
        <f t="shared" si="83"/>
        <v>23.81</v>
      </c>
      <c r="CE294" s="2">
        <f t="shared" si="84"/>
        <v>309.05</v>
      </c>
      <c r="CF294" s="2">
        <f t="shared" si="85"/>
        <v>190.48</v>
      </c>
      <c r="CG294" s="2">
        <f t="shared" si="86"/>
        <v>285.70999999999998</v>
      </c>
      <c r="CH294" s="50">
        <f t="shared" si="87"/>
        <v>30.25</v>
      </c>
      <c r="CI294" s="2">
        <f t="shared" si="80"/>
        <v>35</v>
      </c>
      <c r="CJ294" s="2">
        <f t="shared" si="78"/>
        <v>164.5</v>
      </c>
      <c r="CK294" s="2" t="s">
        <v>136</v>
      </c>
      <c r="CL294" s="2" t="s">
        <v>136</v>
      </c>
      <c r="CM294" s="2">
        <f t="shared" si="79"/>
        <v>5799.9999999999991</v>
      </c>
      <c r="CN294" s="2" t="s">
        <v>136</v>
      </c>
      <c r="CO294" s="2">
        <f t="shared" si="88"/>
        <v>38.5</v>
      </c>
      <c r="CP294" s="2">
        <f t="shared" si="89"/>
        <v>52.8</v>
      </c>
    </row>
    <row r="295" spans="2:94" ht="16" hidden="1">
      <c r="B295" s="2" t="s">
        <v>117</v>
      </c>
      <c r="C295" s="2" t="s">
        <v>118</v>
      </c>
      <c r="D295" s="2">
        <v>2.1</v>
      </c>
      <c r="E295" s="20" t="s">
        <v>1126</v>
      </c>
      <c r="F295" s="20" t="s">
        <v>319</v>
      </c>
      <c r="G295" s="20" t="s">
        <v>121</v>
      </c>
      <c r="H295" s="20" t="s">
        <v>1230</v>
      </c>
      <c r="I295" s="20" t="s">
        <v>1231</v>
      </c>
      <c r="J295" s="20" t="s">
        <v>1232</v>
      </c>
      <c r="K295" s="20" t="s">
        <v>1130</v>
      </c>
      <c r="L295" s="20" t="s">
        <v>1131</v>
      </c>
      <c r="M295" s="20" t="s">
        <v>127</v>
      </c>
      <c r="N295" s="20"/>
      <c r="O295" s="20" t="s">
        <v>244</v>
      </c>
      <c r="P295" s="20" t="s">
        <v>211</v>
      </c>
      <c r="Q295" s="21">
        <v>46058</v>
      </c>
      <c r="R295" s="21">
        <v>46058</v>
      </c>
      <c r="S295" s="20" t="s">
        <v>1133</v>
      </c>
      <c r="T295" s="22">
        <v>55</v>
      </c>
      <c r="U295" s="20" t="s">
        <v>1233</v>
      </c>
      <c r="W295" s="20" t="s">
        <v>1234</v>
      </c>
      <c r="X295" s="32">
        <v>8250</v>
      </c>
      <c r="AD295" s="22">
        <v>55</v>
      </c>
      <c r="AE295" s="31">
        <v>0.84549999999999992</v>
      </c>
      <c r="AF295" s="20" t="s">
        <v>1231</v>
      </c>
      <c r="AG295" s="20" t="s">
        <v>1235</v>
      </c>
      <c r="AH295" s="20" t="s">
        <v>244</v>
      </c>
      <c r="AI295" s="20" t="s">
        <v>1144</v>
      </c>
      <c r="AJ295" s="20" t="s">
        <v>121</v>
      </c>
      <c r="AK295" s="20" t="s">
        <v>127</v>
      </c>
      <c r="AL295" s="20" t="s">
        <v>211</v>
      </c>
      <c r="AO295" s="20" t="s">
        <v>1232</v>
      </c>
      <c r="AQ295" s="25" t="s">
        <v>134</v>
      </c>
      <c r="AR295" s="20" t="s">
        <v>117</v>
      </c>
      <c r="AT295" s="25" t="b">
        <v>1</v>
      </c>
      <c r="AU295" s="24">
        <v>0</v>
      </c>
      <c r="AW295" s="20" t="s">
        <v>150</v>
      </c>
      <c r="AX295" s="20" t="s">
        <v>1155</v>
      </c>
      <c r="AY295" s="20" t="s">
        <v>127</v>
      </c>
      <c r="BC295" s="2">
        <v>70</v>
      </c>
      <c r="BD295" s="2">
        <v>55</v>
      </c>
      <c r="BE295" s="2">
        <v>50</v>
      </c>
      <c r="BF295" s="2">
        <v>649</v>
      </c>
      <c r="BG295" s="2">
        <v>400</v>
      </c>
      <c r="BH295" s="2">
        <v>600</v>
      </c>
      <c r="BI295" s="43">
        <v>55</v>
      </c>
      <c r="BJ295" s="2">
        <v>70</v>
      </c>
      <c r="BK295" s="2">
        <v>329</v>
      </c>
      <c r="BL295" s="2">
        <v>460</v>
      </c>
      <c r="BM295" s="2">
        <v>490</v>
      </c>
      <c r="BN295" s="2">
        <v>6380</v>
      </c>
      <c r="BO295" s="2">
        <v>75000</v>
      </c>
      <c r="BP295" s="2">
        <v>70</v>
      </c>
      <c r="BQ295" s="2">
        <v>80</v>
      </c>
      <c r="CB295" s="2">
        <f t="shared" si="81"/>
        <v>33.33</v>
      </c>
      <c r="CC295" s="2">
        <f t="shared" si="82"/>
        <v>26.19</v>
      </c>
      <c r="CD295" s="2">
        <f t="shared" si="83"/>
        <v>23.81</v>
      </c>
      <c r="CE295" s="2">
        <f t="shared" si="84"/>
        <v>309.05</v>
      </c>
      <c r="CF295" s="2">
        <f t="shared" si="85"/>
        <v>190.48</v>
      </c>
      <c r="CG295" s="2">
        <f t="shared" si="86"/>
        <v>285.70999999999998</v>
      </c>
      <c r="CH295" s="50">
        <f t="shared" si="87"/>
        <v>30.25</v>
      </c>
      <c r="CI295" s="2">
        <f t="shared" si="80"/>
        <v>35</v>
      </c>
      <c r="CJ295" s="2">
        <f t="shared" si="78"/>
        <v>164.5</v>
      </c>
      <c r="CK295" s="2" t="s">
        <v>136</v>
      </c>
      <c r="CL295" s="2" t="s">
        <v>136</v>
      </c>
      <c r="CM295" s="2">
        <f t="shared" si="79"/>
        <v>5799.9999999999991</v>
      </c>
      <c r="CN295" s="2" t="s">
        <v>136</v>
      </c>
      <c r="CO295" s="2">
        <f t="shared" si="88"/>
        <v>38.5</v>
      </c>
      <c r="CP295" s="2">
        <f t="shared" si="89"/>
        <v>52.8</v>
      </c>
    </row>
    <row r="296" spans="2:94" ht="16" hidden="1">
      <c r="B296" s="2" t="s">
        <v>117</v>
      </c>
      <c r="C296" s="2" t="s">
        <v>118</v>
      </c>
      <c r="D296" s="2">
        <v>2.1</v>
      </c>
      <c r="E296" s="20" t="s">
        <v>1126</v>
      </c>
      <c r="F296" s="20" t="s">
        <v>329</v>
      </c>
      <c r="G296" s="20" t="s">
        <v>121</v>
      </c>
      <c r="H296" s="20" t="s">
        <v>1230</v>
      </c>
      <c r="I296" s="20" t="s">
        <v>1236</v>
      </c>
      <c r="J296" s="20" t="s">
        <v>1237</v>
      </c>
      <c r="K296" s="20" t="s">
        <v>1130</v>
      </c>
      <c r="L296" s="20" t="s">
        <v>1131</v>
      </c>
      <c r="M296" s="20" t="s">
        <v>127</v>
      </c>
      <c r="N296" s="20"/>
      <c r="O296" s="20" t="s">
        <v>244</v>
      </c>
      <c r="P296" s="20" t="s">
        <v>211</v>
      </c>
      <c r="Q296" s="21">
        <v>46058</v>
      </c>
      <c r="R296" s="21">
        <v>46058</v>
      </c>
      <c r="S296" s="20" t="s">
        <v>1133</v>
      </c>
      <c r="T296" s="22">
        <v>55</v>
      </c>
      <c r="U296" s="20" t="s">
        <v>1183</v>
      </c>
      <c r="W296" s="20" t="s">
        <v>1238</v>
      </c>
      <c r="X296" s="32">
        <v>8840</v>
      </c>
      <c r="AD296" s="22">
        <v>55</v>
      </c>
      <c r="AE296" s="31">
        <v>0.84549999999999992</v>
      </c>
      <c r="AF296" s="20" t="s">
        <v>1236</v>
      </c>
      <c r="AG296" s="20" t="s">
        <v>1239</v>
      </c>
      <c r="AH296" s="20" t="s">
        <v>244</v>
      </c>
      <c r="AI296" s="20" t="s">
        <v>1137</v>
      </c>
      <c r="AJ296" s="20" t="s">
        <v>121</v>
      </c>
      <c r="AK296" s="20" t="s">
        <v>127</v>
      </c>
      <c r="AL296" s="20" t="s">
        <v>211</v>
      </c>
      <c r="AO296" s="20" t="s">
        <v>1237</v>
      </c>
      <c r="AQ296" s="25" t="s">
        <v>134</v>
      </c>
      <c r="AR296" s="20" t="s">
        <v>117</v>
      </c>
      <c r="AT296" s="25" t="b">
        <v>1</v>
      </c>
      <c r="AU296" s="24">
        <v>0</v>
      </c>
      <c r="AW296" s="20" t="s">
        <v>150</v>
      </c>
      <c r="AX296" s="20" t="s">
        <v>1155</v>
      </c>
      <c r="AY296" s="20" t="s">
        <v>127</v>
      </c>
      <c r="BC296" s="2">
        <v>70</v>
      </c>
      <c r="BD296" s="2">
        <v>55</v>
      </c>
      <c r="BE296" s="2">
        <v>50</v>
      </c>
      <c r="BF296" s="2">
        <v>649</v>
      </c>
      <c r="BG296" s="2">
        <v>400</v>
      </c>
      <c r="BH296" s="2">
        <v>600</v>
      </c>
      <c r="BI296" s="43">
        <v>55</v>
      </c>
      <c r="BJ296" s="2">
        <v>70</v>
      </c>
      <c r="BK296" s="2">
        <v>329</v>
      </c>
      <c r="BL296" s="2">
        <v>460</v>
      </c>
      <c r="BM296" s="2">
        <v>490</v>
      </c>
      <c r="BN296" s="2">
        <v>6380</v>
      </c>
      <c r="BO296" s="2">
        <v>75000</v>
      </c>
      <c r="BP296" s="2">
        <v>70</v>
      </c>
      <c r="BQ296" s="2">
        <v>80</v>
      </c>
      <c r="CB296" s="2">
        <f t="shared" si="81"/>
        <v>33.33</v>
      </c>
      <c r="CC296" s="2">
        <f t="shared" si="82"/>
        <v>26.19</v>
      </c>
      <c r="CD296" s="2">
        <f t="shared" si="83"/>
        <v>23.81</v>
      </c>
      <c r="CE296" s="2">
        <f t="shared" si="84"/>
        <v>309.05</v>
      </c>
      <c r="CF296" s="2">
        <f t="shared" si="85"/>
        <v>190.48</v>
      </c>
      <c r="CG296" s="2">
        <f t="shared" si="86"/>
        <v>285.70999999999998</v>
      </c>
      <c r="CH296" s="50">
        <f t="shared" si="87"/>
        <v>30.25</v>
      </c>
      <c r="CI296" s="2">
        <f t="shared" si="80"/>
        <v>35</v>
      </c>
      <c r="CJ296" s="2">
        <f t="shared" si="78"/>
        <v>164.5</v>
      </c>
      <c r="CK296" s="2" t="s">
        <v>136</v>
      </c>
      <c r="CL296" s="2" t="s">
        <v>136</v>
      </c>
      <c r="CM296" s="2">
        <f t="shared" si="79"/>
        <v>5799.9999999999991</v>
      </c>
      <c r="CN296" s="2" t="s">
        <v>136</v>
      </c>
      <c r="CO296" s="2">
        <f t="shared" si="88"/>
        <v>38.5</v>
      </c>
      <c r="CP296" s="2">
        <f t="shared" si="89"/>
        <v>52.8</v>
      </c>
    </row>
    <row r="297" spans="2:94" ht="16" hidden="1">
      <c r="B297" s="2" t="s">
        <v>117</v>
      </c>
      <c r="C297" s="2" t="s">
        <v>118</v>
      </c>
      <c r="D297" s="2">
        <v>2.1</v>
      </c>
      <c r="E297" s="20" t="s">
        <v>1126</v>
      </c>
      <c r="F297" s="20" t="s">
        <v>319</v>
      </c>
      <c r="G297" s="20" t="s">
        <v>320</v>
      </c>
      <c r="H297" s="20" t="s">
        <v>1240</v>
      </c>
      <c r="I297" s="20" t="s">
        <v>1241</v>
      </c>
      <c r="J297" s="20" t="s">
        <v>1242</v>
      </c>
      <c r="K297" s="20" t="s">
        <v>1130</v>
      </c>
      <c r="L297" s="20" t="s">
        <v>1131</v>
      </c>
      <c r="M297" s="20" t="s">
        <v>127</v>
      </c>
      <c r="N297" s="20"/>
      <c r="O297" s="20" t="s">
        <v>128</v>
      </c>
      <c r="P297" s="20" t="s">
        <v>324</v>
      </c>
      <c r="Q297" s="21">
        <v>46030</v>
      </c>
      <c r="R297" s="21">
        <v>46030</v>
      </c>
      <c r="S297" s="20" t="s">
        <v>1217</v>
      </c>
      <c r="T297" s="22">
        <v>55</v>
      </c>
      <c r="U297" s="20" t="s">
        <v>1166</v>
      </c>
      <c r="W297" s="20" t="s">
        <v>1243</v>
      </c>
      <c r="X297" s="32">
        <v>5920</v>
      </c>
      <c r="AD297" s="22">
        <v>55</v>
      </c>
      <c r="AE297" s="31">
        <v>0.81819999999999993</v>
      </c>
      <c r="AF297" s="20" t="s">
        <v>1241</v>
      </c>
      <c r="AG297" s="20" t="s">
        <v>1244</v>
      </c>
      <c r="AH297" s="20" t="s">
        <v>128</v>
      </c>
      <c r="AI297" s="20" t="s">
        <v>1144</v>
      </c>
      <c r="AJ297" s="20" t="s">
        <v>320</v>
      </c>
      <c r="AK297" s="20" t="s">
        <v>127</v>
      </c>
      <c r="AL297" s="20" t="s">
        <v>324</v>
      </c>
      <c r="AO297" s="20" t="s">
        <v>1242</v>
      </c>
      <c r="AQ297" s="25" t="s">
        <v>134</v>
      </c>
      <c r="AR297" s="20" t="s">
        <v>117</v>
      </c>
      <c r="AT297" s="25" t="b">
        <v>1</v>
      </c>
      <c r="AU297" s="24">
        <v>0</v>
      </c>
      <c r="AW297" s="20" t="s">
        <v>150</v>
      </c>
      <c r="AX297" s="20" t="s">
        <v>1245</v>
      </c>
      <c r="AY297" s="20" t="s">
        <v>127</v>
      </c>
      <c r="BC297" s="2">
        <v>70</v>
      </c>
      <c r="BD297" s="2">
        <v>55</v>
      </c>
      <c r="BE297" s="2">
        <v>50</v>
      </c>
      <c r="BF297" s="2">
        <v>649</v>
      </c>
      <c r="BG297" s="2">
        <v>400</v>
      </c>
      <c r="BH297" s="2">
        <v>600</v>
      </c>
      <c r="BI297" s="43">
        <v>55</v>
      </c>
      <c r="BJ297" s="2">
        <v>70</v>
      </c>
      <c r="BK297" s="2">
        <v>329</v>
      </c>
      <c r="BL297" s="2">
        <v>460</v>
      </c>
      <c r="BM297" s="2">
        <v>490</v>
      </c>
      <c r="BN297" s="2">
        <v>6380</v>
      </c>
      <c r="BO297" s="2">
        <v>75000</v>
      </c>
      <c r="BP297" s="2">
        <v>75</v>
      </c>
      <c r="BQ297" s="2">
        <v>85</v>
      </c>
      <c r="CB297" s="2">
        <f t="shared" si="81"/>
        <v>33.33</v>
      </c>
      <c r="CC297" s="2">
        <f t="shared" si="82"/>
        <v>26.19</v>
      </c>
      <c r="CD297" s="2">
        <f t="shared" si="83"/>
        <v>23.81</v>
      </c>
      <c r="CE297" s="2">
        <f t="shared" si="84"/>
        <v>309.05</v>
      </c>
      <c r="CF297" s="2">
        <f t="shared" si="85"/>
        <v>190.48</v>
      </c>
      <c r="CG297" s="2">
        <f t="shared" si="86"/>
        <v>285.70999999999998</v>
      </c>
      <c r="CH297" s="50">
        <f t="shared" si="87"/>
        <v>30.25</v>
      </c>
      <c r="CI297" s="2">
        <f t="shared" si="80"/>
        <v>35</v>
      </c>
      <c r="CJ297" s="2">
        <f t="shared" si="78"/>
        <v>164.5</v>
      </c>
      <c r="CK297" s="2" t="s">
        <v>136</v>
      </c>
      <c r="CL297" s="2" t="s">
        <v>136</v>
      </c>
      <c r="CM297" s="2">
        <f t="shared" si="79"/>
        <v>5799.9999999999991</v>
      </c>
      <c r="CN297" s="2" t="s">
        <v>136</v>
      </c>
      <c r="CO297" s="2">
        <f t="shared" si="88"/>
        <v>41.25</v>
      </c>
      <c r="CP297" s="2">
        <f t="shared" si="89"/>
        <v>56.1</v>
      </c>
    </row>
    <row r="298" spans="2:94" ht="16" hidden="1">
      <c r="B298" s="2" t="s">
        <v>117</v>
      </c>
      <c r="C298" s="2" t="s">
        <v>118</v>
      </c>
      <c r="D298" s="2">
        <v>2.1</v>
      </c>
      <c r="E298" s="20" t="s">
        <v>1126</v>
      </c>
      <c r="F298" s="20" t="s">
        <v>329</v>
      </c>
      <c r="G298" s="20" t="s">
        <v>320</v>
      </c>
      <c r="H298" s="20" t="s">
        <v>1240</v>
      </c>
      <c r="I298" s="20" t="s">
        <v>1246</v>
      </c>
      <c r="J298" s="20" t="s">
        <v>1247</v>
      </c>
      <c r="K298" s="20" t="s">
        <v>1130</v>
      </c>
      <c r="L298" s="20" t="s">
        <v>1131</v>
      </c>
      <c r="M298" s="20" t="s">
        <v>127</v>
      </c>
      <c r="N298" s="20"/>
      <c r="O298" s="20" t="s">
        <v>128</v>
      </c>
      <c r="P298" s="20" t="s">
        <v>324</v>
      </c>
      <c r="Q298" s="21">
        <v>46058</v>
      </c>
      <c r="R298" s="21">
        <v>46058</v>
      </c>
      <c r="S298" s="20" t="s">
        <v>1133</v>
      </c>
      <c r="T298" s="22">
        <v>55</v>
      </c>
      <c r="U298" s="20" t="s">
        <v>1166</v>
      </c>
      <c r="W298" s="20" t="s">
        <v>1248</v>
      </c>
      <c r="X298" s="32">
        <v>4260</v>
      </c>
      <c r="AD298" s="22">
        <v>55</v>
      </c>
      <c r="AE298" s="31">
        <v>0.81819999999999993</v>
      </c>
      <c r="AF298" s="20" t="s">
        <v>1246</v>
      </c>
      <c r="AG298" s="20" t="s">
        <v>1249</v>
      </c>
      <c r="AH298" s="20" t="s">
        <v>128</v>
      </c>
      <c r="AI298" s="20" t="s">
        <v>1137</v>
      </c>
      <c r="AJ298" s="20" t="s">
        <v>320</v>
      </c>
      <c r="AK298" s="20" t="s">
        <v>127</v>
      </c>
      <c r="AL298" s="20" t="s">
        <v>324</v>
      </c>
      <c r="AO298" s="20" t="s">
        <v>1247</v>
      </c>
      <c r="AQ298" s="25" t="s">
        <v>134</v>
      </c>
      <c r="AR298" s="20" t="s">
        <v>117</v>
      </c>
      <c r="AT298" s="25" t="b">
        <v>1</v>
      </c>
      <c r="AU298" s="24">
        <v>0</v>
      </c>
      <c r="AW298" s="20" t="s">
        <v>150</v>
      </c>
      <c r="AX298" s="20" t="s">
        <v>1245</v>
      </c>
      <c r="AY298" s="20" t="s">
        <v>127</v>
      </c>
      <c r="BC298" s="2">
        <v>70</v>
      </c>
      <c r="BD298" s="2">
        <v>55</v>
      </c>
      <c r="BE298" s="2">
        <v>50</v>
      </c>
      <c r="BF298" s="2">
        <v>649</v>
      </c>
      <c r="BG298" s="2">
        <v>400</v>
      </c>
      <c r="BH298" s="2">
        <v>600</v>
      </c>
      <c r="BI298" s="43">
        <v>55</v>
      </c>
      <c r="BJ298" s="2">
        <v>70</v>
      </c>
      <c r="BK298" s="2">
        <v>329</v>
      </c>
      <c r="BL298" s="2">
        <v>460</v>
      </c>
      <c r="BM298" s="2">
        <v>490</v>
      </c>
      <c r="BN298" s="2">
        <v>6380</v>
      </c>
      <c r="BO298" s="2">
        <v>75000</v>
      </c>
      <c r="BP298" s="2">
        <v>75</v>
      </c>
      <c r="BQ298" s="2">
        <v>85</v>
      </c>
      <c r="CB298" s="2">
        <f t="shared" si="81"/>
        <v>33.33</v>
      </c>
      <c r="CC298" s="2">
        <f t="shared" si="82"/>
        <v>26.19</v>
      </c>
      <c r="CD298" s="2">
        <f t="shared" si="83"/>
        <v>23.81</v>
      </c>
      <c r="CE298" s="2">
        <f t="shared" si="84"/>
        <v>309.05</v>
      </c>
      <c r="CF298" s="2">
        <f t="shared" si="85"/>
        <v>190.48</v>
      </c>
      <c r="CG298" s="2">
        <f t="shared" si="86"/>
        <v>285.70999999999998</v>
      </c>
      <c r="CH298" s="50">
        <f t="shared" si="87"/>
        <v>30.25</v>
      </c>
      <c r="CI298" s="2">
        <f t="shared" si="80"/>
        <v>35</v>
      </c>
      <c r="CJ298" s="2">
        <f t="shared" si="78"/>
        <v>164.5</v>
      </c>
      <c r="CK298" s="2" t="s">
        <v>136</v>
      </c>
      <c r="CL298" s="2" t="s">
        <v>136</v>
      </c>
      <c r="CM298" s="2">
        <f t="shared" si="79"/>
        <v>5799.9999999999991</v>
      </c>
      <c r="CN298" s="2" t="s">
        <v>136</v>
      </c>
      <c r="CO298" s="2">
        <f t="shared" si="88"/>
        <v>41.25</v>
      </c>
      <c r="CP298" s="2">
        <f t="shared" si="89"/>
        <v>56.1</v>
      </c>
    </row>
    <row r="299" spans="2:94" ht="16" hidden="1">
      <c r="B299" s="2" t="s">
        <v>117</v>
      </c>
      <c r="C299" s="2" t="s">
        <v>118</v>
      </c>
      <c r="D299" s="2">
        <v>3.1</v>
      </c>
      <c r="E299" s="20" t="s">
        <v>119</v>
      </c>
      <c r="F299" s="20" t="s">
        <v>120</v>
      </c>
      <c r="G299" s="20" t="s">
        <v>158</v>
      </c>
      <c r="H299" s="20" t="s">
        <v>1250</v>
      </c>
      <c r="I299" s="20" t="s">
        <v>1251</v>
      </c>
      <c r="J299" s="20" t="s">
        <v>1252</v>
      </c>
      <c r="K299" s="20" t="s">
        <v>125</v>
      </c>
      <c r="L299" s="20" t="s">
        <v>265</v>
      </c>
      <c r="M299" s="20" t="s">
        <v>127</v>
      </c>
      <c r="N299" s="20"/>
      <c r="O299" s="20" t="s">
        <v>128</v>
      </c>
      <c r="P299" s="20" t="s">
        <v>162</v>
      </c>
      <c r="Q299" s="21">
        <v>46023</v>
      </c>
      <c r="R299" s="21">
        <v>46023</v>
      </c>
      <c r="S299" s="21">
        <v>46203</v>
      </c>
      <c r="T299" s="22">
        <v>55</v>
      </c>
      <c r="W299" s="20" t="s">
        <v>1253</v>
      </c>
      <c r="X299" s="32">
        <v>6690</v>
      </c>
      <c r="Y299" s="32">
        <v>6690</v>
      </c>
      <c r="Z299" s="23">
        <v>0</v>
      </c>
      <c r="AA299" s="23">
        <v>0</v>
      </c>
      <c r="AB299" s="23">
        <v>0</v>
      </c>
      <c r="AC299" s="22">
        <v>10.85</v>
      </c>
      <c r="AD299" s="22">
        <v>55</v>
      </c>
      <c r="AE299" s="31">
        <v>0.80269999999999997</v>
      </c>
      <c r="AF299" s="20" t="s">
        <v>1251</v>
      </c>
      <c r="AG299" s="20" t="s">
        <v>1254</v>
      </c>
      <c r="AH299" s="20" t="s">
        <v>128</v>
      </c>
      <c r="AI299" s="20" t="s">
        <v>214</v>
      </c>
      <c r="AJ299" s="20" t="s">
        <v>158</v>
      </c>
      <c r="AK299" s="20" t="s">
        <v>127</v>
      </c>
      <c r="AL299" s="20" t="s">
        <v>162</v>
      </c>
      <c r="AM299" s="20" t="s">
        <v>133</v>
      </c>
      <c r="AN299" s="20" t="s">
        <v>134</v>
      </c>
      <c r="AO299" s="20" t="s">
        <v>1252</v>
      </c>
      <c r="AQ299" s="25" t="s">
        <v>134</v>
      </c>
      <c r="AR299" s="20" t="s">
        <v>117</v>
      </c>
      <c r="AT299" s="25" t="b">
        <v>1</v>
      </c>
      <c r="AU299" s="24">
        <v>0</v>
      </c>
      <c r="AW299" s="20" t="s">
        <v>150</v>
      </c>
      <c r="AY299" s="20" t="s">
        <v>127</v>
      </c>
      <c r="BC299" s="2">
        <v>70</v>
      </c>
      <c r="BD299" s="2">
        <v>55</v>
      </c>
      <c r="BE299" s="2">
        <v>50</v>
      </c>
      <c r="BF299" s="2">
        <v>649</v>
      </c>
      <c r="BG299" s="2">
        <v>400</v>
      </c>
      <c r="BH299" s="2">
        <v>600</v>
      </c>
      <c r="BI299" s="43">
        <v>55</v>
      </c>
      <c r="BJ299" s="2">
        <v>70</v>
      </c>
      <c r="BK299" s="2">
        <v>329</v>
      </c>
      <c r="BL299" s="2">
        <v>460</v>
      </c>
      <c r="BM299" s="2">
        <v>490</v>
      </c>
      <c r="BN299" s="2">
        <v>6380</v>
      </c>
      <c r="BO299" s="2">
        <v>75000</v>
      </c>
      <c r="BP299" s="2">
        <v>75</v>
      </c>
      <c r="BQ299" s="2">
        <v>85</v>
      </c>
      <c r="CB299" s="2">
        <f t="shared" si="81"/>
        <v>33.33</v>
      </c>
      <c r="CC299" s="2">
        <f t="shared" si="82"/>
        <v>26.19</v>
      </c>
      <c r="CD299" s="2">
        <f t="shared" si="83"/>
        <v>23.81</v>
      </c>
      <c r="CE299" s="2">
        <f t="shared" si="84"/>
        <v>309.05</v>
      </c>
      <c r="CF299" s="2">
        <f t="shared" si="85"/>
        <v>190.48</v>
      </c>
      <c r="CG299" s="2">
        <f t="shared" si="86"/>
        <v>285.70999999999998</v>
      </c>
      <c r="CH299" s="50">
        <f t="shared" si="87"/>
        <v>30.25</v>
      </c>
      <c r="CI299" s="2">
        <f t="shared" si="80"/>
        <v>35</v>
      </c>
      <c r="CJ299" s="2">
        <f t="shared" si="78"/>
        <v>164.5</v>
      </c>
      <c r="CK299" s="2" t="s">
        <v>136</v>
      </c>
      <c r="CL299" s="2" t="s">
        <v>136</v>
      </c>
      <c r="CM299" s="2">
        <f t="shared" si="79"/>
        <v>5799.9999999999991</v>
      </c>
      <c r="CN299" s="2" t="s">
        <v>136</v>
      </c>
      <c r="CO299" s="2">
        <f t="shared" si="88"/>
        <v>41.25</v>
      </c>
      <c r="CP299" s="2">
        <f t="shared" si="89"/>
        <v>56.1</v>
      </c>
    </row>
    <row r="300" spans="2:94" ht="16" hidden="1">
      <c r="B300" s="2" t="s">
        <v>117</v>
      </c>
      <c r="C300" s="2" t="s">
        <v>118</v>
      </c>
      <c r="D300" s="2">
        <v>2.2000000000000002</v>
      </c>
      <c r="E300" s="20" t="s">
        <v>1126</v>
      </c>
      <c r="F300" s="20" t="s">
        <v>329</v>
      </c>
      <c r="G300" s="20" t="s">
        <v>121</v>
      </c>
      <c r="H300" s="20" t="s">
        <v>1255</v>
      </c>
      <c r="I300" s="20" t="s">
        <v>1256</v>
      </c>
      <c r="J300" s="20" t="s">
        <v>1257</v>
      </c>
      <c r="K300" s="20" t="s">
        <v>1258</v>
      </c>
      <c r="L300" s="20" t="s">
        <v>1259</v>
      </c>
      <c r="M300" s="20" t="s">
        <v>127</v>
      </c>
      <c r="N300" s="20"/>
      <c r="O300" s="20" t="s">
        <v>128</v>
      </c>
      <c r="P300" s="20" t="s">
        <v>211</v>
      </c>
      <c r="Q300" s="21">
        <v>46030</v>
      </c>
      <c r="R300" s="21">
        <v>46030</v>
      </c>
      <c r="S300" s="20" t="s">
        <v>1260</v>
      </c>
      <c r="T300" s="22">
        <v>60</v>
      </c>
      <c r="U300" s="20" t="s">
        <v>1259</v>
      </c>
      <c r="W300" s="20" t="s">
        <v>1261</v>
      </c>
      <c r="X300" s="32">
        <v>33830</v>
      </c>
      <c r="AD300" s="22">
        <v>60</v>
      </c>
      <c r="AE300" s="24">
        <v>0.8</v>
      </c>
      <c r="AF300" s="20" t="s">
        <v>1256</v>
      </c>
      <c r="AG300" s="20" t="s">
        <v>1262</v>
      </c>
      <c r="AH300" s="20" t="s">
        <v>128</v>
      </c>
      <c r="AI300" s="20" t="s">
        <v>1137</v>
      </c>
      <c r="AJ300" s="20" t="s">
        <v>121</v>
      </c>
      <c r="AK300" s="20" t="s">
        <v>127</v>
      </c>
      <c r="AL300" s="20" t="s">
        <v>211</v>
      </c>
      <c r="AO300" s="20" t="s">
        <v>1257</v>
      </c>
      <c r="AQ300" s="25" t="s">
        <v>134</v>
      </c>
      <c r="AR300" s="20" t="s">
        <v>170</v>
      </c>
      <c r="AT300" s="25" t="b">
        <v>1</v>
      </c>
      <c r="AU300" s="24">
        <v>0</v>
      </c>
      <c r="AW300" s="20" t="s">
        <v>150</v>
      </c>
      <c r="AX300" s="20" t="s">
        <v>1155</v>
      </c>
      <c r="AY300" s="20" t="s">
        <v>127</v>
      </c>
      <c r="BC300" s="2">
        <v>75</v>
      </c>
      <c r="BD300" s="2">
        <v>60</v>
      </c>
      <c r="BE300" s="2">
        <v>55</v>
      </c>
      <c r="BF300" s="2">
        <v>699</v>
      </c>
      <c r="BG300" s="2">
        <v>450</v>
      </c>
      <c r="BH300" s="2">
        <v>650</v>
      </c>
      <c r="BI300" s="43">
        <v>60</v>
      </c>
      <c r="BJ300" s="2">
        <v>80</v>
      </c>
      <c r="BK300" s="2">
        <v>349</v>
      </c>
      <c r="BL300" s="2">
        <v>520</v>
      </c>
      <c r="BM300" s="2">
        <v>550</v>
      </c>
      <c r="BN300" s="2">
        <v>6600</v>
      </c>
      <c r="BO300" s="2">
        <v>85000</v>
      </c>
      <c r="BP300" s="2">
        <v>75</v>
      </c>
      <c r="BQ300" s="2">
        <v>85</v>
      </c>
      <c r="CB300" s="2">
        <f t="shared" si="81"/>
        <v>35.71</v>
      </c>
      <c r="CC300" s="2">
        <f t="shared" si="82"/>
        <v>28.57</v>
      </c>
      <c r="CD300" s="2">
        <f t="shared" si="83"/>
        <v>26.19</v>
      </c>
      <c r="CE300" s="2">
        <f t="shared" si="84"/>
        <v>332.86</v>
      </c>
      <c r="CF300" s="2">
        <f t="shared" si="85"/>
        <v>214.29</v>
      </c>
      <c r="CG300" s="2">
        <f t="shared" si="86"/>
        <v>309.52</v>
      </c>
      <c r="CH300" s="50">
        <f t="shared" si="87"/>
        <v>33</v>
      </c>
      <c r="CI300" s="2">
        <f t="shared" si="80"/>
        <v>40</v>
      </c>
      <c r="CJ300" s="2">
        <f t="shared" si="78"/>
        <v>174.5</v>
      </c>
      <c r="CK300" s="2" t="s">
        <v>136</v>
      </c>
      <c r="CL300" s="2" t="s">
        <v>136</v>
      </c>
      <c r="CM300" s="2">
        <f t="shared" si="79"/>
        <v>5999.9999999999991</v>
      </c>
      <c r="CN300" s="2" t="s">
        <v>136</v>
      </c>
      <c r="CO300" s="2">
        <f t="shared" si="88"/>
        <v>41.25</v>
      </c>
      <c r="CP300" s="2">
        <f t="shared" si="89"/>
        <v>56.1</v>
      </c>
    </row>
    <row r="301" spans="2:94" ht="16" hidden="1">
      <c r="B301" s="2" t="s">
        <v>117</v>
      </c>
      <c r="C301" s="2" t="s">
        <v>118</v>
      </c>
      <c r="D301" s="2">
        <v>2.2000000000000002</v>
      </c>
      <c r="E301" s="20" t="s">
        <v>1126</v>
      </c>
      <c r="F301" s="20" t="s">
        <v>319</v>
      </c>
      <c r="G301" s="20" t="s">
        <v>121</v>
      </c>
      <c r="H301" s="20" t="s">
        <v>1263</v>
      </c>
      <c r="I301" s="20" t="s">
        <v>1264</v>
      </c>
      <c r="J301" s="20" t="s">
        <v>1265</v>
      </c>
      <c r="K301" s="20" t="s">
        <v>1258</v>
      </c>
      <c r="L301" s="20" t="s">
        <v>1259</v>
      </c>
      <c r="M301" s="20" t="s">
        <v>127</v>
      </c>
      <c r="N301" s="20"/>
      <c r="O301" s="20" t="s">
        <v>128</v>
      </c>
      <c r="P301" s="20" t="s">
        <v>211</v>
      </c>
      <c r="Q301" s="21">
        <v>46030</v>
      </c>
      <c r="R301" s="21">
        <v>46030</v>
      </c>
      <c r="S301" s="20" t="s">
        <v>1260</v>
      </c>
      <c r="T301" s="22">
        <v>60</v>
      </c>
      <c r="U301" s="20" t="s">
        <v>1259</v>
      </c>
      <c r="W301" s="20" t="s">
        <v>1266</v>
      </c>
      <c r="X301" s="32">
        <v>71160</v>
      </c>
      <c r="AD301" s="22">
        <v>60</v>
      </c>
      <c r="AE301" s="24">
        <v>0.8</v>
      </c>
      <c r="AF301" s="20" t="s">
        <v>1264</v>
      </c>
      <c r="AG301" s="20" t="s">
        <v>1267</v>
      </c>
      <c r="AH301" s="20" t="s">
        <v>128</v>
      </c>
      <c r="AI301" s="20" t="s">
        <v>1144</v>
      </c>
      <c r="AJ301" s="20" t="s">
        <v>121</v>
      </c>
      <c r="AK301" s="20" t="s">
        <v>127</v>
      </c>
      <c r="AL301" s="20" t="s">
        <v>211</v>
      </c>
      <c r="AO301" s="20" t="s">
        <v>1265</v>
      </c>
      <c r="AQ301" s="25" t="s">
        <v>134</v>
      </c>
      <c r="AR301" s="20" t="s">
        <v>170</v>
      </c>
      <c r="AT301" s="25" t="b">
        <v>1</v>
      </c>
      <c r="AU301" s="24">
        <v>0</v>
      </c>
      <c r="AW301" s="20" t="s">
        <v>150</v>
      </c>
      <c r="AX301" s="20" t="s">
        <v>1155</v>
      </c>
      <c r="AY301" s="20" t="s">
        <v>127</v>
      </c>
      <c r="BC301" s="2">
        <v>75</v>
      </c>
      <c r="BD301" s="2">
        <v>60</v>
      </c>
      <c r="BE301" s="2">
        <v>55</v>
      </c>
      <c r="BF301" s="2">
        <v>699</v>
      </c>
      <c r="BG301" s="2">
        <v>450</v>
      </c>
      <c r="BH301" s="2">
        <v>650</v>
      </c>
      <c r="BI301" s="43">
        <v>60</v>
      </c>
      <c r="BJ301" s="2">
        <v>80</v>
      </c>
      <c r="BK301" s="2">
        <v>349</v>
      </c>
      <c r="BL301" s="2">
        <v>520</v>
      </c>
      <c r="BM301" s="2">
        <v>550</v>
      </c>
      <c r="BN301" s="2">
        <v>6600</v>
      </c>
      <c r="BO301" s="2">
        <v>85000</v>
      </c>
      <c r="BP301" s="2">
        <v>75</v>
      </c>
      <c r="BQ301" s="2">
        <v>85</v>
      </c>
      <c r="CB301" s="2">
        <f t="shared" si="81"/>
        <v>35.71</v>
      </c>
      <c r="CC301" s="2">
        <f t="shared" si="82"/>
        <v>28.57</v>
      </c>
      <c r="CD301" s="2">
        <f t="shared" si="83"/>
        <v>26.19</v>
      </c>
      <c r="CE301" s="2">
        <f t="shared" si="84"/>
        <v>332.86</v>
      </c>
      <c r="CF301" s="2">
        <f t="shared" si="85"/>
        <v>214.29</v>
      </c>
      <c r="CG301" s="2">
        <f t="shared" si="86"/>
        <v>309.52</v>
      </c>
      <c r="CH301" s="50">
        <f t="shared" si="87"/>
        <v>33</v>
      </c>
      <c r="CI301" s="2">
        <f t="shared" si="80"/>
        <v>40</v>
      </c>
      <c r="CJ301" s="2">
        <f t="shared" si="78"/>
        <v>174.5</v>
      </c>
      <c r="CK301" s="2" t="s">
        <v>136</v>
      </c>
      <c r="CL301" s="2" t="s">
        <v>136</v>
      </c>
      <c r="CM301" s="2">
        <f t="shared" si="79"/>
        <v>5999.9999999999991</v>
      </c>
      <c r="CN301" s="2" t="s">
        <v>136</v>
      </c>
      <c r="CO301" s="2">
        <f t="shared" si="88"/>
        <v>41.25</v>
      </c>
      <c r="CP301" s="2">
        <f t="shared" si="89"/>
        <v>56.1</v>
      </c>
    </row>
    <row r="302" spans="2:94" ht="16" hidden="1">
      <c r="B302" s="2" t="s">
        <v>117</v>
      </c>
      <c r="C302" s="2" t="s">
        <v>118</v>
      </c>
      <c r="D302" s="2">
        <v>2.2000000000000002</v>
      </c>
      <c r="E302" s="20" t="s">
        <v>1126</v>
      </c>
      <c r="F302" s="20" t="s">
        <v>329</v>
      </c>
      <c r="G302" s="20" t="s">
        <v>121</v>
      </c>
      <c r="H302" s="20" t="s">
        <v>1263</v>
      </c>
      <c r="I302" s="20" t="s">
        <v>1268</v>
      </c>
      <c r="J302" s="20" t="s">
        <v>1269</v>
      </c>
      <c r="K302" s="20" t="s">
        <v>1258</v>
      </c>
      <c r="L302" s="20" t="s">
        <v>1259</v>
      </c>
      <c r="M302" s="20" t="s">
        <v>127</v>
      </c>
      <c r="N302" s="20"/>
      <c r="O302" s="20" t="s">
        <v>128</v>
      </c>
      <c r="P302" s="20" t="s">
        <v>211</v>
      </c>
      <c r="Q302" s="21">
        <v>46030</v>
      </c>
      <c r="R302" s="21">
        <v>46030</v>
      </c>
      <c r="S302" s="20" t="s">
        <v>1133</v>
      </c>
      <c r="T302" s="22">
        <v>60</v>
      </c>
      <c r="U302" s="20" t="s">
        <v>1259</v>
      </c>
      <c r="W302" s="20" t="s">
        <v>1270</v>
      </c>
      <c r="X302" s="32">
        <v>30740</v>
      </c>
      <c r="AD302" s="22">
        <v>60</v>
      </c>
      <c r="AE302" s="24">
        <v>0.8</v>
      </c>
      <c r="AF302" s="20" t="s">
        <v>1268</v>
      </c>
      <c r="AG302" s="20" t="s">
        <v>1271</v>
      </c>
      <c r="AH302" s="20" t="s">
        <v>128</v>
      </c>
      <c r="AI302" s="20" t="s">
        <v>1137</v>
      </c>
      <c r="AJ302" s="20" t="s">
        <v>121</v>
      </c>
      <c r="AK302" s="20" t="s">
        <v>127</v>
      </c>
      <c r="AL302" s="20" t="s">
        <v>211</v>
      </c>
      <c r="AO302" s="20" t="s">
        <v>1269</v>
      </c>
      <c r="AQ302" s="25" t="s">
        <v>134</v>
      </c>
      <c r="AR302" s="20" t="s">
        <v>117</v>
      </c>
      <c r="AT302" s="25" t="b">
        <v>1</v>
      </c>
      <c r="AU302" s="24">
        <v>0</v>
      </c>
      <c r="AW302" s="20" t="s">
        <v>150</v>
      </c>
      <c r="AX302" s="20" t="s">
        <v>1155</v>
      </c>
      <c r="AY302" s="20" t="s">
        <v>127</v>
      </c>
      <c r="BC302" s="2">
        <v>75</v>
      </c>
      <c r="BD302" s="2">
        <v>60</v>
      </c>
      <c r="BE302" s="2">
        <v>55</v>
      </c>
      <c r="BF302" s="2">
        <v>699</v>
      </c>
      <c r="BG302" s="2">
        <v>450</v>
      </c>
      <c r="BH302" s="2">
        <v>650</v>
      </c>
      <c r="BI302" s="43">
        <v>60</v>
      </c>
      <c r="BJ302" s="2">
        <v>80</v>
      </c>
      <c r="BK302" s="2">
        <v>349</v>
      </c>
      <c r="BL302" s="2">
        <v>520</v>
      </c>
      <c r="BM302" s="2">
        <v>550</v>
      </c>
      <c r="BN302" s="2">
        <v>6600</v>
      </c>
      <c r="BO302" s="2">
        <v>85000</v>
      </c>
      <c r="BP302" s="2">
        <v>75</v>
      </c>
      <c r="BQ302" s="2">
        <v>85</v>
      </c>
      <c r="CB302" s="2">
        <f t="shared" si="81"/>
        <v>35.71</v>
      </c>
      <c r="CC302" s="2">
        <f t="shared" si="82"/>
        <v>28.57</v>
      </c>
      <c r="CD302" s="2">
        <f t="shared" si="83"/>
        <v>26.19</v>
      </c>
      <c r="CE302" s="2">
        <f t="shared" si="84"/>
        <v>332.86</v>
      </c>
      <c r="CF302" s="2">
        <f t="shared" si="85"/>
        <v>214.29</v>
      </c>
      <c r="CG302" s="2">
        <f t="shared" si="86"/>
        <v>309.52</v>
      </c>
      <c r="CH302" s="50">
        <f t="shared" si="87"/>
        <v>33</v>
      </c>
      <c r="CI302" s="2">
        <f t="shared" si="80"/>
        <v>40</v>
      </c>
      <c r="CJ302" s="2">
        <f t="shared" si="78"/>
        <v>174.5</v>
      </c>
      <c r="CK302" s="2" t="s">
        <v>136</v>
      </c>
      <c r="CL302" s="2" t="s">
        <v>136</v>
      </c>
      <c r="CM302" s="2">
        <f t="shared" si="79"/>
        <v>5999.9999999999991</v>
      </c>
      <c r="CN302" s="2" t="s">
        <v>136</v>
      </c>
      <c r="CO302" s="2">
        <f t="shared" si="88"/>
        <v>41.25</v>
      </c>
      <c r="CP302" s="2">
        <f t="shared" si="89"/>
        <v>56.1</v>
      </c>
    </row>
    <row r="303" spans="2:94" ht="16" hidden="1">
      <c r="B303" s="2" t="s">
        <v>117</v>
      </c>
      <c r="C303" s="2" t="s">
        <v>118</v>
      </c>
      <c r="D303" s="2">
        <v>2.2000000000000002</v>
      </c>
      <c r="E303" s="20" t="s">
        <v>1126</v>
      </c>
      <c r="F303" s="20" t="s">
        <v>319</v>
      </c>
      <c r="G303" s="20" t="s">
        <v>121</v>
      </c>
      <c r="H303" s="20" t="s">
        <v>1272</v>
      </c>
      <c r="I303" s="20" t="s">
        <v>1273</v>
      </c>
      <c r="J303" s="20" t="s">
        <v>1274</v>
      </c>
      <c r="K303" s="20" t="s">
        <v>1258</v>
      </c>
      <c r="L303" s="20" t="s">
        <v>1259</v>
      </c>
      <c r="M303" s="20" t="s">
        <v>127</v>
      </c>
      <c r="N303" s="20"/>
      <c r="O303" s="20" t="s">
        <v>128</v>
      </c>
      <c r="P303" s="20" t="s">
        <v>211</v>
      </c>
      <c r="Q303" s="21">
        <v>46030</v>
      </c>
      <c r="R303" s="21">
        <v>46030</v>
      </c>
      <c r="S303" s="20" t="s">
        <v>1260</v>
      </c>
      <c r="T303" s="22">
        <v>60</v>
      </c>
      <c r="U303" s="20" t="s">
        <v>1259</v>
      </c>
      <c r="W303" s="20" t="s">
        <v>1275</v>
      </c>
      <c r="X303" s="32">
        <v>83800</v>
      </c>
      <c r="AD303" s="22">
        <v>60</v>
      </c>
      <c r="AE303" s="24">
        <v>0.8</v>
      </c>
      <c r="AF303" s="20" t="s">
        <v>1273</v>
      </c>
      <c r="AG303" s="20" t="s">
        <v>1276</v>
      </c>
      <c r="AH303" s="20" t="s">
        <v>128</v>
      </c>
      <c r="AI303" s="20" t="s">
        <v>1144</v>
      </c>
      <c r="AJ303" s="20" t="s">
        <v>121</v>
      </c>
      <c r="AK303" s="20" t="s">
        <v>127</v>
      </c>
      <c r="AL303" s="20" t="s">
        <v>211</v>
      </c>
      <c r="AO303" s="20" t="s">
        <v>1274</v>
      </c>
      <c r="AQ303" s="25" t="s">
        <v>134</v>
      </c>
      <c r="AR303" s="20" t="s">
        <v>170</v>
      </c>
      <c r="AT303" s="25" t="b">
        <v>1</v>
      </c>
      <c r="AU303" s="24">
        <v>0</v>
      </c>
      <c r="AW303" s="20" t="s">
        <v>150</v>
      </c>
      <c r="AX303" s="20" t="s">
        <v>1277</v>
      </c>
      <c r="AY303" s="20" t="s">
        <v>127</v>
      </c>
      <c r="BC303" s="2">
        <v>75</v>
      </c>
      <c r="BD303" s="2">
        <v>60</v>
      </c>
      <c r="BE303" s="2">
        <v>55</v>
      </c>
      <c r="BF303" s="2">
        <v>699</v>
      </c>
      <c r="BG303" s="2">
        <v>450</v>
      </c>
      <c r="BH303" s="2">
        <v>650</v>
      </c>
      <c r="BI303" s="43">
        <v>60</v>
      </c>
      <c r="BJ303" s="2">
        <v>80</v>
      </c>
      <c r="BK303" s="2">
        <v>349</v>
      </c>
      <c r="BL303" s="2">
        <v>520</v>
      </c>
      <c r="BM303" s="2">
        <v>550</v>
      </c>
      <c r="BN303" s="2">
        <v>6600</v>
      </c>
      <c r="BO303" s="2">
        <v>85000</v>
      </c>
      <c r="BP303" s="2">
        <v>75</v>
      </c>
      <c r="BQ303" s="2">
        <v>85</v>
      </c>
      <c r="CB303" s="2">
        <f t="shared" si="81"/>
        <v>35.71</v>
      </c>
      <c r="CC303" s="2">
        <f t="shared" si="82"/>
        <v>28.57</v>
      </c>
      <c r="CD303" s="2">
        <f t="shared" si="83"/>
        <v>26.19</v>
      </c>
      <c r="CE303" s="2">
        <f t="shared" si="84"/>
        <v>332.86</v>
      </c>
      <c r="CF303" s="2">
        <f t="shared" si="85"/>
        <v>214.29</v>
      </c>
      <c r="CG303" s="2">
        <f t="shared" si="86"/>
        <v>309.52</v>
      </c>
      <c r="CH303" s="50">
        <f t="shared" si="87"/>
        <v>33</v>
      </c>
      <c r="CI303" s="2">
        <f t="shared" si="80"/>
        <v>40</v>
      </c>
      <c r="CJ303" s="2">
        <f t="shared" si="78"/>
        <v>174.5</v>
      </c>
      <c r="CK303" s="2" t="s">
        <v>136</v>
      </c>
      <c r="CL303" s="2" t="s">
        <v>136</v>
      </c>
      <c r="CM303" s="2">
        <f t="shared" si="79"/>
        <v>5999.9999999999991</v>
      </c>
      <c r="CN303" s="2" t="s">
        <v>136</v>
      </c>
      <c r="CO303" s="2">
        <f t="shared" si="88"/>
        <v>41.25</v>
      </c>
      <c r="CP303" s="2">
        <f t="shared" si="89"/>
        <v>56.1</v>
      </c>
    </row>
    <row r="304" spans="2:94" ht="16" hidden="1">
      <c r="B304" s="2" t="s">
        <v>117</v>
      </c>
      <c r="C304" s="2" t="s">
        <v>118</v>
      </c>
      <c r="D304" s="2">
        <v>2.2000000000000002</v>
      </c>
      <c r="E304" s="20" t="s">
        <v>1126</v>
      </c>
      <c r="F304" s="20" t="s">
        <v>319</v>
      </c>
      <c r="G304" s="20" t="s">
        <v>121</v>
      </c>
      <c r="H304" s="20" t="s">
        <v>1278</v>
      </c>
      <c r="I304" s="20" t="s">
        <v>1279</v>
      </c>
      <c r="J304" s="20" t="s">
        <v>1280</v>
      </c>
      <c r="K304" s="20" t="s">
        <v>1258</v>
      </c>
      <c r="L304" s="20" t="s">
        <v>1259</v>
      </c>
      <c r="M304" s="20" t="s">
        <v>127</v>
      </c>
      <c r="N304" s="20"/>
      <c r="O304" s="20" t="s">
        <v>128</v>
      </c>
      <c r="P304" s="20" t="s">
        <v>211</v>
      </c>
      <c r="Q304" s="21">
        <v>46030</v>
      </c>
      <c r="R304" s="21">
        <v>46030</v>
      </c>
      <c r="S304" s="20" t="s">
        <v>1260</v>
      </c>
      <c r="T304" s="22">
        <v>60</v>
      </c>
      <c r="U304" s="20" t="s">
        <v>1259</v>
      </c>
      <c r="W304" s="20" t="s">
        <v>1278</v>
      </c>
      <c r="X304" s="32">
        <v>11090</v>
      </c>
      <c r="AD304" s="22">
        <v>60</v>
      </c>
      <c r="AE304" s="24">
        <v>0.8</v>
      </c>
      <c r="AF304" s="20" t="s">
        <v>1279</v>
      </c>
      <c r="AG304" s="20" t="s">
        <v>1281</v>
      </c>
      <c r="AH304" s="20" t="s">
        <v>128</v>
      </c>
      <c r="AI304" s="20" t="s">
        <v>1144</v>
      </c>
      <c r="AJ304" s="20" t="s">
        <v>121</v>
      </c>
      <c r="AK304" s="20" t="s">
        <v>127</v>
      </c>
      <c r="AL304" s="20" t="s">
        <v>211</v>
      </c>
      <c r="AO304" s="20" t="s">
        <v>1280</v>
      </c>
      <c r="AQ304" s="25" t="s">
        <v>134</v>
      </c>
      <c r="AR304" s="20" t="s">
        <v>157</v>
      </c>
      <c r="AT304" s="25" t="b">
        <v>1</v>
      </c>
      <c r="AU304" s="24">
        <v>0</v>
      </c>
      <c r="AW304" s="20" t="s">
        <v>150</v>
      </c>
      <c r="AX304" s="20" t="s">
        <v>1155</v>
      </c>
      <c r="AY304" s="20" t="s">
        <v>127</v>
      </c>
      <c r="BC304" s="2">
        <v>75</v>
      </c>
      <c r="BD304" s="2">
        <v>60</v>
      </c>
      <c r="BE304" s="2">
        <v>55</v>
      </c>
      <c r="BF304" s="2">
        <v>699</v>
      </c>
      <c r="BG304" s="2">
        <v>450</v>
      </c>
      <c r="BH304" s="2">
        <v>650</v>
      </c>
      <c r="BI304" s="43">
        <v>60</v>
      </c>
      <c r="BJ304" s="2">
        <v>80</v>
      </c>
      <c r="BK304" s="2">
        <v>349</v>
      </c>
      <c r="BL304" s="2">
        <v>520</v>
      </c>
      <c r="BM304" s="2">
        <v>550</v>
      </c>
      <c r="BN304" s="2">
        <v>6600</v>
      </c>
      <c r="BO304" s="2">
        <v>85000</v>
      </c>
      <c r="BP304" s="2">
        <v>75</v>
      </c>
      <c r="BQ304" s="2">
        <v>85</v>
      </c>
      <c r="CB304" s="2">
        <f t="shared" si="81"/>
        <v>35.71</v>
      </c>
      <c r="CC304" s="2">
        <f t="shared" si="82"/>
        <v>28.57</v>
      </c>
      <c r="CD304" s="2">
        <f t="shared" si="83"/>
        <v>26.19</v>
      </c>
      <c r="CE304" s="2">
        <f t="shared" si="84"/>
        <v>332.86</v>
      </c>
      <c r="CF304" s="2">
        <f t="shared" si="85"/>
        <v>214.29</v>
      </c>
      <c r="CG304" s="2">
        <f t="shared" si="86"/>
        <v>309.52</v>
      </c>
      <c r="CH304" s="50">
        <f t="shared" si="87"/>
        <v>33</v>
      </c>
      <c r="CI304" s="2">
        <f t="shared" ref="CI304:CI335" si="90">ROUND(BJ304*0.5,0.5)</f>
        <v>40</v>
      </c>
      <c r="CJ304" s="2">
        <f t="shared" si="78"/>
        <v>174.5</v>
      </c>
      <c r="CK304" s="2" t="s">
        <v>136</v>
      </c>
      <c r="CL304" s="2" t="s">
        <v>136</v>
      </c>
      <c r="CM304" s="2">
        <f t="shared" si="79"/>
        <v>5999.9999999999991</v>
      </c>
      <c r="CN304" s="2" t="s">
        <v>136</v>
      </c>
      <c r="CO304" s="2">
        <f t="shared" si="88"/>
        <v>41.25</v>
      </c>
      <c r="CP304" s="2">
        <f t="shared" si="89"/>
        <v>56.1</v>
      </c>
    </row>
    <row r="305" spans="2:94" ht="16" hidden="1">
      <c r="B305" s="2" t="s">
        <v>117</v>
      </c>
      <c r="C305" s="2" t="s">
        <v>118</v>
      </c>
      <c r="D305" s="2">
        <v>2.1</v>
      </c>
      <c r="E305" s="20" t="s">
        <v>1126</v>
      </c>
      <c r="F305" s="20" t="s">
        <v>319</v>
      </c>
      <c r="G305" s="20" t="s">
        <v>158</v>
      </c>
      <c r="H305" s="20" t="s">
        <v>1282</v>
      </c>
      <c r="I305" s="20" t="s">
        <v>1283</v>
      </c>
      <c r="J305" s="20" t="s">
        <v>1284</v>
      </c>
      <c r="K305" s="20" t="s">
        <v>1130</v>
      </c>
      <c r="L305" s="20" t="s">
        <v>1131</v>
      </c>
      <c r="M305" s="20" t="s">
        <v>127</v>
      </c>
      <c r="N305" s="20"/>
      <c r="O305" s="20" t="s">
        <v>244</v>
      </c>
      <c r="P305" s="20" t="s">
        <v>1132</v>
      </c>
      <c r="Q305" s="21">
        <v>46030</v>
      </c>
      <c r="R305" s="21">
        <v>46030</v>
      </c>
      <c r="S305" s="20" t="s">
        <v>1260</v>
      </c>
      <c r="T305" s="22">
        <v>60</v>
      </c>
      <c r="U305" s="20" t="s">
        <v>1134</v>
      </c>
      <c r="W305" s="20" t="s">
        <v>1285</v>
      </c>
      <c r="X305" s="32">
        <v>14560</v>
      </c>
      <c r="AD305" s="22">
        <v>60</v>
      </c>
      <c r="AE305" s="24">
        <v>0.81</v>
      </c>
      <c r="AF305" s="20" t="s">
        <v>1283</v>
      </c>
      <c r="AG305" s="20" t="s">
        <v>1286</v>
      </c>
      <c r="AH305" s="20" t="s">
        <v>244</v>
      </c>
      <c r="AI305" s="20" t="s">
        <v>1144</v>
      </c>
      <c r="AJ305" s="20" t="s">
        <v>158</v>
      </c>
      <c r="AK305" s="20" t="s">
        <v>127</v>
      </c>
      <c r="AL305" s="20" t="s">
        <v>1132</v>
      </c>
      <c r="AO305" s="20" t="s">
        <v>1284</v>
      </c>
      <c r="AQ305" s="25" t="s">
        <v>134</v>
      </c>
      <c r="AR305" s="20" t="s">
        <v>117</v>
      </c>
      <c r="AT305" s="25" t="b">
        <v>1</v>
      </c>
      <c r="AU305" s="24">
        <v>0</v>
      </c>
      <c r="AW305" s="20" t="s">
        <v>150</v>
      </c>
      <c r="AX305" s="20" t="s">
        <v>1287</v>
      </c>
      <c r="AY305" s="20" t="s">
        <v>127</v>
      </c>
      <c r="BC305" s="2">
        <v>75</v>
      </c>
      <c r="BD305" s="2">
        <v>60</v>
      </c>
      <c r="BE305" s="2">
        <v>55</v>
      </c>
      <c r="BF305" s="2">
        <v>699</v>
      </c>
      <c r="BG305" s="2">
        <v>450</v>
      </c>
      <c r="BH305" s="2">
        <v>650</v>
      </c>
      <c r="BI305" s="43">
        <v>60</v>
      </c>
      <c r="BJ305" s="2">
        <v>80</v>
      </c>
      <c r="BK305" s="2">
        <v>349</v>
      </c>
      <c r="BL305" s="2">
        <v>460</v>
      </c>
      <c r="BM305" s="2">
        <v>490</v>
      </c>
      <c r="BN305" s="2">
        <v>6600</v>
      </c>
      <c r="BO305" s="2">
        <v>85000</v>
      </c>
      <c r="BP305" s="2">
        <v>80</v>
      </c>
      <c r="BQ305" s="2">
        <v>90</v>
      </c>
      <c r="CB305" s="2">
        <f t="shared" si="81"/>
        <v>35.71</v>
      </c>
      <c r="CC305" s="2">
        <f t="shared" si="82"/>
        <v>28.57</v>
      </c>
      <c r="CD305" s="2">
        <f t="shared" si="83"/>
        <v>26.19</v>
      </c>
      <c r="CE305" s="2">
        <f t="shared" si="84"/>
        <v>332.86</v>
      </c>
      <c r="CF305" s="2">
        <f t="shared" si="85"/>
        <v>214.29</v>
      </c>
      <c r="CG305" s="2">
        <f t="shared" si="86"/>
        <v>309.52</v>
      </c>
      <c r="CH305" s="50">
        <f t="shared" si="87"/>
        <v>33</v>
      </c>
      <c r="CI305" s="2">
        <f t="shared" si="90"/>
        <v>40</v>
      </c>
      <c r="CJ305" s="2">
        <f t="shared" si="78"/>
        <v>174.5</v>
      </c>
      <c r="CK305" s="2" t="s">
        <v>136</v>
      </c>
      <c r="CL305" s="2" t="s">
        <v>136</v>
      </c>
      <c r="CM305" s="2">
        <f t="shared" si="79"/>
        <v>5999.9999999999991</v>
      </c>
      <c r="CN305" s="2" t="s">
        <v>136</v>
      </c>
      <c r="CO305" s="2">
        <f t="shared" si="88"/>
        <v>44</v>
      </c>
      <c r="CP305" s="2">
        <f t="shared" si="89"/>
        <v>59.4</v>
      </c>
    </row>
    <row r="306" spans="2:94" ht="16" hidden="1">
      <c r="B306" s="2" t="s">
        <v>117</v>
      </c>
      <c r="C306" s="2" t="s">
        <v>118</v>
      </c>
      <c r="D306" s="2">
        <v>2.1</v>
      </c>
      <c r="E306" s="20" t="s">
        <v>1126</v>
      </c>
      <c r="F306" s="20" t="s">
        <v>329</v>
      </c>
      <c r="G306" s="20" t="s">
        <v>158</v>
      </c>
      <c r="H306" s="20" t="s">
        <v>1282</v>
      </c>
      <c r="I306" s="20" t="s">
        <v>1288</v>
      </c>
      <c r="J306" s="20" t="s">
        <v>1289</v>
      </c>
      <c r="K306" s="20" t="s">
        <v>1130</v>
      </c>
      <c r="L306" s="20" t="s">
        <v>1131</v>
      </c>
      <c r="M306" s="20" t="s">
        <v>127</v>
      </c>
      <c r="N306" s="20"/>
      <c r="O306" s="20" t="s">
        <v>244</v>
      </c>
      <c r="P306" s="20" t="s">
        <v>1132</v>
      </c>
      <c r="Q306" s="21">
        <v>46030</v>
      </c>
      <c r="R306" s="21">
        <v>46030</v>
      </c>
      <c r="S306" s="20" t="s">
        <v>1133</v>
      </c>
      <c r="T306" s="22">
        <v>60</v>
      </c>
      <c r="U306" s="20" t="s">
        <v>1134</v>
      </c>
      <c r="W306" s="20" t="s">
        <v>1290</v>
      </c>
      <c r="X306" s="32">
        <v>10610</v>
      </c>
      <c r="AD306" s="22">
        <v>60</v>
      </c>
      <c r="AE306" s="24">
        <v>0.81</v>
      </c>
      <c r="AF306" s="20" t="s">
        <v>1288</v>
      </c>
      <c r="AG306" s="20" t="s">
        <v>1291</v>
      </c>
      <c r="AH306" s="20" t="s">
        <v>244</v>
      </c>
      <c r="AI306" s="20" t="s">
        <v>1137</v>
      </c>
      <c r="AJ306" s="20" t="s">
        <v>158</v>
      </c>
      <c r="AK306" s="20" t="s">
        <v>127</v>
      </c>
      <c r="AL306" s="20" t="s">
        <v>1132</v>
      </c>
      <c r="AO306" s="20" t="s">
        <v>1289</v>
      </c>
      <c r="AQ306" s="25" t="s">
        <v>134</v>
      </c>
      <c r="AR306" s="20" t="s">
        <v>117</v>
      </c>
      <c r="AT306" s="25" t="b">
        <v>1</v>
      </c>
      <c r="AU306" s="24">
        <v>0</v>
      </c>
      <c r="AW306" s="20" t="s">
        <v>150</v>
      </c>
      <c r="AX306" s="20" t="s">
        <v>1287</v>
      </c>
      <c r="AY306" s="20" t="s">
        <v>127</v>
      </c>
      <c r="BC306" s="2">
        <v>75</v>
      </c>
      <c r="BD306" s="2">
        <v>60</v>
      </c>
      <c r="BE306" s="2">
        <v>55</v>
      </c>
      <c r="BF306" s="2">
        <v>699</v>
      </c>
      <c r="BG306" s="2">
        <v>450</v>
      </c>
      <c r="BH306" s="2">
        <v>650</v>
      </c>
      <c r="BI306" s="43">
        <v>60</v>
      </c>
      <c r="BJ306" s="2">
        <v>80</v>
      </c>
      <c r="BK306" s="2">
        <v>349</v>
      </c>
      <c r="BL306" s="2">
        <v>460</v>
      </c>
      <c r="BM306" s="2">
        <v>490</v>
      </c>
      <c r="BN306" s="2">
        <v>6600</v>
      </c>
      <c r="BO306" s="2">
        <v>85000</v>
      </c>
      <c r="BP306" s="2">
        <v>80</v>
      </c>
      <c r="BQ306" s="2">
        <v>90</v>
      </c>
      <c r="CB306" s="2">
        <f t="shared" si="81"/>
        <v>35.71</v>
      </c>
      <c r="CC306" s="2">
        <f t="shared" si="82"/>
        <v>28.57</v>
      </c>
      <c r="CD306" s="2">
        <f t="shared" si="83"/>
        <v>26.19</v>
      </c>
      <c r="CE306" s="2">
        <f t="shared" si="84"/>
        <v>332.86</v>
      </c>
      <c r="CF306" s="2">
        <f t="shared" si="85"/>
        <v>214.29</v>
      </c>
      <c r="CG306" s="2">
        <f t="shared" si="86"/>
        <v>309.52</v>
      </c>
      <c r="CH306" s="50">
        <f t="shared" si="87"/>
        <v>33</v>
      </c>
      <c r="CI306" s="2">
        <f t="shared" si="90"/>
        <v>40</v>
      </c>
      <c r="CJ306" s="2">
        <f t="shared" si="78"/>
        <v>174.5</v>
      </c>
      <c r="CK306" s="2" t="s">
        <v>136</v>
      </c>
      <c r="CL306" s="2" t="s">
        <v>136</v>
      </c>
      <c r="CM306" s="2">
        <f t="shared" si="79"/>
        <v>5999.9999999999991</v>
      </c>
      <c r="CN306" s="2" t="s">
        <v>136</v>
      </c>
      <c r="CO306" s="2">
        <f t="shared" si="88"/>
        <v>44</v>
      </c>
      <c r="CP306" s="2">
        <f t="shared" si="89"/>
        <v>59.4</v>
      </c>
    </row>
    <row r="307" spans="2:94" ht="16" hidden="1">
      <c r="B307" s="2" t="s">
        <v>117</v>
      </c>
      <c r="C307" s="2" t="s">
        <v>118</v>
      </c>
      <c r="D307" s="2">
        <v>2.1</v>
      </c>
      <c r="E307" s="20" t="s">
        <v>1126</v>
      </c>
      <c r="F307" s="20" t="s">
        <v>319</v>
      </c>
      <c r="G307" s="20" t="s">
        <v>121</v>
      </c>
      <c r="H307" s="20" t="s">
        <v>1292</v>
      </c>
      <c r="I307" s="20" t="s">
        <v>1293</v>
      </c>
      <c r="J307" s="20" t="s">
        <v>1294</v>
      </c>
      <c r="K307" s="20" t="s">
        <v>1130</v>
      </c>
      <c r="L307" s="20" t="s">
        <v>1131</v>
      </c>
      <c r="M307" s="20" t="s">
        <v>127</v>
      </c>
      <c r="N307" s="20"/>
      <c r="O307" s="20" t="s">
        <v>128</v>
      </c>
      <c r="P307" s="20" t="s">
        <v>211</v>
      </c>
      <c r="Q307" s="21">
        <v>46030</v>
      </c>
      <c r="R307" s="21">
        <v>46030</v>
      </c>
      <c r="S307" s="20" t="s">
        <v>1260</v>
      </c>
      <c r="T307" s="22">
        <v>60</v>
      </c>
      <c r="U307" s="20" t="s">
        <v>1134</v>
      </c>
      <c r="W307" s="20" t="s">
        <v>1295</v>
      </c>
      <c r="X307" s="32">
        <v>211390</v>
      </c>
      <c r="AD307" s="22">
        <v>60</v>
      </c>
      <c r="AE307" s="31">
        <v>0.80830000000000002</v>
      </c>
      <c r="AF307" s="20" t="s">
        <v>1293</v>
      </c>
      <c r="AG307" s="20" t="s">
        <v>1296</v>
      </c>
      <c r="AH307" s="20" t="s">
        <v>128</v>
      </c>
      <c r="AI307" s="20" t="s">
        <v>1144</v>
      </c>
      <c r="AJ307" s="20" t="s">
        <v>121</v>
      </c>
      <c r="AK307" s="20" t="s">
        <v>127</v>
      </c>
      <c r="AL307" s="20" t="s">
        <v>211</v>
      </c>
      <c r="AO307" s="20" t="s">
        <v>1294</v>
      </c>
      <c r="AQ307" s="25" t="s">
        <v>134</v>
      </c>
      <c r="AR307" s="20" t="s">
        <v>170</v>
      </c>
      <c r="AT307" s="25" t="b">
        <v>1</v>
      </c>
      <c r="AU307" s="24">
        <v>0</v>
      </c>
      <c r="AW307" s="20" t="s">
        <v>150</v>
      </c>
      <c r="AX307" s="20" t="s">
        <v>1277</v>
      </c>
      <c r="AY307" s="20" t="s">
        <v>127</v>
      </c>
      <c r="BC307" s="2">
        <v>75</v>
      </c>
      <c r="BD307" s="2">
        <v>60</v>
      </c>
      <c r="BE307" s="2">
        <v>55</v>
      </c>
      <c r="BF307" s="2">
        <v>699</v>
      </c>
      <c r="BG307" s="2">
        <v>450</v>
      </c>
      <c r="BH307" s="2">
        <v>650</v>
      </c>
      <c r="BI307" s="43">
        <v>60</v>
      </c>
      <c r="BJ307" s="2">
        <v>80</v>
      </c>
      <c r="BK307" s="2">
        <v>349</v>
      </c>
      <c r="BL307" s="2">
        <v>520</v>
      </c>
      <c r="BM307" s="2">
        <v>550</v>
      </c>
      <c r="BN307" s="2">
        <v>6600</v>
      </c>
      <c r="BO307" s="2">
        <v>85000</v>
      </c>
      <c r="BP307" s="2">
        <v>75</v>
      </c>
      <c r="BQ307" s="2">
        <v>85</v>
      </c>
      <c r="CB307" s="2">
        <f t="shared" si="81"/>
        <v>35.71</v>
      </c>
      <c r="CC307" s="2">
        <f t="shared" si="82"/>
        <v>28.57</v>
      </c>
      <c r="CD307" s="2">
        <f t="shared" si="83"/>
        <v>26.19</v>
      </c>
      <c r="CE307" s="2">
        <f t="shared" si="84"/>
        <v>332.86</v>
      </c>
      <c r="CF307" s="2">
        <f t="shared" si="85"/>
        <v>214.29</v>
      </c>
      <c r="CG307" s="2">
        <f t="shared" si="86"/>
        <v>309.52</v>
      </c>
      <c r="CH307" s="50">
        <f t="shared" si="87"/>
        <v>33</v>
      </c>
      <c r="CI307" s="2">
        <f t="shared" si="90"/>
        <v>40</v>
      </c>
      <c r="CJ307" s="2">
        <f t="shared" si="78"/>
        <v>174.5</v>
      </c>
      <c r="CK307" s="2" t="s">
        <v>136</v>
      </c>
      <c r="CL307" s="2" t="s">
        <v>136</v>
      </c>
      <c r="CM307" s="2">
        <f t="shared" si="79"/>
        <v>5999.9999999999991</v>
      </c>
      <c r="CN307" s="2" t="s">
        <v>136</v>
      </c>
      <c r="CO307" s="2">
        <f t="shared" si="88"/>
        <v>41.25</v>
      </c>
      <c r="CP307" s="2">
        <f t="shared" si="89"/>
        <v>56.1</v>
      </c>
    </row>
    <row r="308" spans="2:94" ht="16" hidden="1">
      <c r="B308" s="2" t="s">
        <v>117</v>
      </c>
      <c r="C308" s="2" t="s">
        <v>118</v>
      </c>
      <c r="D308" s="2">
        <v>2.1</v>
      </c>
      <c r="E308" s="20" t="s">
        <v>1126</v>
      </c>
      <c r="F308" s="20" t="s">
        <v>329</v>
      </c>
      <c r="G308" s="20" t="s">
        <v>121</v>
      </c>
      <c r="H308" s="20" t="s">
        <v>1292</v>
      </c>
      <c r="I308" s="20" t="s">
        <v>1297</v>
      </c>
      <c r="J308" s="20" t="s">
        <v>1298</v>
      </c>
      <c r="K308" s="20" t="s">
        <v>1130</v>
      </c>
      <c r="L308" s="20" t="s">
        <v>1131</v>
      </c>
      <c r="M308" s="20" t="s">
        <v>127</v>
      </c>
      <c r="N308" s="20"/>
      <c r="O308" s="20" t="s">
        <v>128</v>
      </c>
      <c r="P308" s="20" t="s">
        <v>211</v>
      </c>
      <c r="Q308" s="21">
        <v>46030</v>
      </c>
      <c r="R308" s="21">
        <v>46030</v>
      </c>
      <c r="S308" s="20" t="s">
        <v>1260</v>
      </c>
      <c r="T308" s="22">
        <v>60</v>
      </c>
      <c r="U308" s="20" t="s">
        <v>1134</v>
      </c>
      <c r="W308" s="20" t="s">
        <v>1299</v>
      </c>
      <c r="X308" s="32">
        <v>110960</v>
      </c>
      <c r="AD308" s="22">
        <v>60</v>
      </c>
      <c r="AE308" s="31">
        <v>0.80830000000000002</v>
      </c>
      <c r="AF308" s="20" t="s">
        <v>1297</v>
      </c>
      <c r="AG308" s="20" t="s">
        <v>1300</v>
      </c>
      <c r="AH308" s="20" t="s">
        <v>128</v>
      </c>
      <c r="AI308" s="20" t="s">
        <v>1137</v>
      </c>
      <c r="AJ308" s="20" t="s">
        <v>121</v>
      </c>
      <c r="AK308" s="20" t="s">
        <v>127</v>
      </c>
      <c r="AL308" s="20" t="s">
        <v>211</v>
      </c>
      <c r="AO308" s="20" t="s">
        <v>1298</v>
      </c>
      <c r="AQ308" s="25" t="s">
        <v>134</v>
      </c>
      <c r="AR308" s="20" t="s">
        <v>170</v>
      </c>
      <c r="AT308" s="25" t="b">
        <v>1</v>
      </c>
      <c r="AU308" s="24">
        <v>0</v>
      </c>
      <c r="AW308" s="20" t="s">
        <v>150</v>
      </c>
      <c r="AX308" s="20" t="s">
        <v>1155</v>
      </c>
      <c r="AY308" s="20" t="s">
        <v>127</v>
      </c>
      <c r="BC308" s="2">
        <v>75</v>
      </c>
      <c r="BD308" s="2">
        <v>60</v>
      </c>
      <c r="BE308" s="2">
        <v>55</v>
      </c>
      <c r="BF308" s="2">
        <v>699</v>
      </c>
      <c r="BG308" s="2">
        <v>450</v>
      </c>
      <c r="BH308" s="2">
        <v>650</v>
      </c>
      <c r="BI308" s="43">
        <v>60</v>
      </c>
      <c r="BJ308" s="2">
        <v>80</v>
      </c>
      <c r="BK308" s="2">
        <v>349</v>
      </c>
      <c r="BL308" s="2">
        <v>520</v>
      </c>
      <c r="BM308" s="2">
        <v>550</v>
      </c>
      <c r="BN308" s="2">
        <v>6600</v>
      </c>
      <c r="BO308" s="2">
        <v>85000</v>
      </c>
      <c r="BP308" s="2">
        <v>75</v>
      </c>
      <c r="BQ308" s="2">
        <v>85</v>
      </c>
      <c r="CB308" s="2">
        <f t="shared" si="81"/>
        <v>35.71</v>
      </c>
      <c r="CC308" s="2">
        <f t="shared" si="82"/>
        <v>28.57</v>
      </c>
      <c r="CD308" s="2">
        <f t="shared" si="83"/>
        <v>26.19</v>
      </c>
      <c r="CE308" s="2">
        <f t="shared" si="84"/>
        <v>332.86</v>
      </c>
      <c r="CF308" s="2">
        <f t="shared" si="85"/>
        <v>214.29</v>
      </c>
      <c r="CG308" s="2">
        <f t="shared" si="86"/>
        <v>309.52</v>
      </c>
      <c r="CH308" s="50">
        <f t="shared" si="87"/>
        <v>33</v>
      </c>
      <c r="CI308" s="2">
        <f t="shared" si="90"/>
        <v>40</v>
      </c>
      <c r="CJ308" s="2">
        <f t="shared" si="78"/>
        <v>174.5</v>
      </c>
      <c r="CK308" s="2" t="s">
        <v>136</v>
      </c>
      <c r="CL308" s="2" t="s">
        <v>136</v>
      </c>
      <c r="CM308" s="2">
        <f t="shared" si="79"/>
        <v>5999.9999999999991</v>
      </c>
      <c r="CN308" s="2" t="s">
        <v>136</v>
      </c>
      <c r="CO308" s="2">
        <f t="shared" si="88"/>
        <v>41.25</v>
      </c>
      <c r="CP308" s="2">
        <f t="shared" si="89"/>
        <v>56.1</v>
      </c>
    </row>
    <row r="309" spans="2:94" ht="16" hidden="1">
      <c r="B309" s="2" t="s">
        <v>117</v>
      </c>
      <c r="C309" s="2" t="s">
        <v>118</v>
      </c>
      <c r="D309" s="2">
        <v>3.1</v>
      </c>
      <c r="E309" s="20" t="s">
        <v>119</v>
      </c>
      <c r="F309" s="20" t="s">
        <v>120</v>
      </c>
      <c r="G309" s="20" t="s">
        <v>142</v>
      </c>
      <c r="H309" s="20" t="s">
        <v>1301</v>
      </c>
      <c r="I309" s="20" t="s">
        <v>1302</v>
      </c>
      <c r="J309" s="20" t="s">
        <v>1303</v>
      </c>
      <c r="K309" s="20" t="s">
        <v>125</v>
      </c>
      <c r="L309" s="20" t="s">
        <v>297</v>
      </c>
      <c r="M309" s="20" t="s">
        <v>127</v>
      </c>
      <c r="N309" s="20"/>
      <c r="O309" s="20" t="s">
        <v>128</v>
      </c>
      <c r="P309" s="20" t="s">
        <v>146</v>
      </c>
      <c r="Q309" s="21">
        <v>46149</v>
      </c>
      <c r="R309" s="21">
        <v>46149</v>
      </c>
      <c r="S309" s="21">
        <v>46234</v>
      </c>
      <c r="T309" s="22">
        <v>60</v>
      </c>
      <c r="W309" s="20" t="s">
        <v>1304</v>
      </c>
      <c r="X309" s="32">
        <v>10390</v>
      </c>
      <c r="Y309" s="23">
        <v>0</v>
      </c>
      <c r="Z309" s="23">
        <v>0</v>
      </c>
      <c r="AA309" s="23">
        <v>0</v>
      </c>
      <c r="AB309" s="32">
        <v>10390</v>
      </c>
      <c r="AC309" s="22">
        <v>10.87</v>
      </c>
      <c r="AD309" s="22">
        <v>60</v>
      </c>
      <c r="AE309" s="31">
        <v>0.81879999999999997</v>
      </c>
      <c r="AF309" s="20" t="s">
        <v>1302</v>
      </c>
      <c r="AG309" s="20" t="s">
        <v>1305</v>
      </c>
      <c r="AH309" s="20" t="s">
        <v>128</v>
      </c>
      <c r="AI309" s="20" t="s">
        <v>214</v>
      </c>
      <c r="AJ309" s="20" t="s">
        <v>142</v>
      </c>
      <c r="AK309" s="20" t="s">
        <v>127</v>
      </c>
      <c r="AL309" s="20" t="s">
        <v>146</v>
      </c>
      <c r="AM309" s="20" t="s">
        <v>133</v>
      </c>
      <c r="AN309" s="20" t="s">
        <v>134</v>
      </c>
      <c r="AO309" s="20" t="s">
        <v>1303</v>
      </c>
      <c r="AQ309" s="25" t="s">
        <v>134</v>
      </c>
      <c r="AR309" s="20" t="s">
        <v>117</v>
      </c>
      <c r="AT309" s="25" t="b">
        <v>1</v>
      </c>
      <c r="AU309" s="24">
        <v>0</v>
      </c>
      <c r="AW309" s="20" t="s">
        <v>150</v>
      </c>
      <c r="AY309" s="20" t="s">
        <v>127</v>
      </c>
      <c r="BC309" s="2">
        <v>75</v>
      </c>
      <c r="BD309" s="2">
        <v>60</v>
      </c>
      <c r="BE309" s="2">
        <v>55</v>
      </c>
      <c r="BF309" s="2">
        <v>699</v>
      </c>
      <c r="BG309" s="2">
        <v>450</v>
      </c>
      <c r="BH309" s="2">
        <v>650</v>
      </c>
      <c r="BI309" s="43">
        <v>60</v>
      </c>
      <c r="BJ309" s="2">
        <v>80</v>
      </c>
      <c r="BK309" s="2">
        <v>349</v>
      </c>
      <c r="BL309" s="2">
        <v>520</v>
      </c>
      <c r="BM309" s="2">
        <v>550</v>
      </c>
      <c r="BN309" s="2">
        <v>6600</v>
      </c>
      <c r="BO309" s="2">
        <v>85000</v>
      </c>
      <c r="BP309" s="2">
        <v>80</v>
      </c>
      <c r="BQ309" s="2">
        <v>90</v>
      </c>
      <c r="CB309" s="2">
        <f t="shared" si="81"/>
        <v>35.71</v>
      </c>
      <c r="CC309" s="2">
        <f t="shared" si="82"/>
        <v>28.57</v>
      </c>
      <c r="CD309" s="2">
        <f t="shared" si="83"/>
        <v>26.19</v>
      </c>
      <c r="CE309" s="2">
        <f t="shared" si="84"/>
        <v>332.86</v>
      </c>
      <c r="CF309" s="2">
        <f t="shared" si="85"/>
        <v>214.29</v>
      </c>
      <c r="CG309" s="2">
        <f t="shared" si="86"/>
        <v>309.52</v>
      </c>
      <c r="CH309" s="50">
        <f t="shared" si="87"/>
        <v>33</v>
      </c>
      <c r="CI309" s="2">
        <f t="shared" si="90"/>
        <v>40</v>
      </c>
      <c r="CJ309" s="2">
        <f t="shared" si="78"/>
        <v>174.5</v>
      </c>
      <c r="CK309" s="2" t="s">
        <v>136</v>
      </c>
      <c r="CL309" s="2" t="s">
        <v>136</v>
      </c>
      <c r="CM309" s="2">
        <f t="shared" si="79"/>
        <v>5999.9999999999991</v>
      </c>
      <c r="CN309" s="2" t="s">
        <v>136</v>
      </c>
      <c r="CO309" s="2">
        <f t="shared" si="88"/>
        <v>44</v>
      </c>
      <c r="CP309" s="2">
        <f t="shared" si="89"/>
        <v>59.4</v>
      </c>
    </row>
    <row r="310" spans="2:94" ht="16" hidden="1">
      <c r="B310" s="2" t="s">
        <v>117</v>
      </c>
      <c r="C310" s="2" t="s">
        <v>118</v>
      </c>
      <c r="D310" s="2">
        <v>3.1</v>
      </c>
      <c r="E310" s="20" t="s">
        <v>119</v>
      </c>
      <c r="F310" s="20" t="s">
        <v>120</v>
      </c>
      <c r="G310" s="20" t="s">
        <v>158</v>
      </c>
      <c r="H310" s="20" t="s">
        <v>1306</v>
      </c>
      <c r="I310" s="20" t="s">
        <v>1307</v>
      </c>
      <c r="J310" s="20" t="s">
        <v>1308</v>
      </c>
      <c r="K310" s="20" t="s">
        <v>125</v>
      </c>
      <c r="L310" s="20" t="s">
        <v>1159</v>
      </c>
      <c r="M310" s="20" t="s">
        <v>127</v>
      </c>
      <c r="N310" s="20"/>
      <c r="O310" s="20" t="s">
        <v>128</v>
      </c>
      <c r="P310" s="20" t="s">
        <v>162</v>
      </c>
      <c r="Q310" s="21">
        <v>46023</v>
      </c>
      <c r="R310" s="21">
        <v>46023</v>
      </c>
      <c r="S310" s="21">
        <v>46568</v>
      </c>
      <c r="T310" s="22">
        <v>60</v>
      </c>
      <c r="W310" s="20" t="s">
        <v>1309</v>
      </c>
      <c r="X310" s="32">
        <v>1400</v>
      </c>
      <c r="Y310" s="32">
        <v>1400</v>
      </c>
      <c r="Z310" s="23">
        <v>0</v>
      </c>
      <c r="AA310" s="23">
        <v>0</v>
      </c>
      <c r="AB310" s="23">
        <v>0</v>
      </c>
      <c r="AC310" s="22">
        <v>11.87</v>
      </c>
      <c r="AD310" s="22">
        <v>60</v>
      </c>
      <c r="AE310" s="31">
        <v>0.80220000000000002</v>
      </c>
      <c r="AF310" s="20" t="s">
        <v>1307</v>
      </c>
      <c r="AG310" s="20" t="s">
        <v>1310</v>
      </c>
      <c r="AH310" s="20" t="s">
        <v>128</v>
      </c>
      <c r="AI310" s="20" t="s">
        <v>1162</v>
      </c>
      <c r="AJ310" s="20" t="s">
        <v>158</v>
      </c>
      <c r="AK310" s="20" t="s">
        <v>127</v>
      </c>
      <c r="AL310" s="20" t="s">
        <v>162</v>
      </c>
      <c r="AM310" s="20" t="s">
        <v>128</v>
      </c>
      <c r="AN310" s="20" t="s">
        <v>134</v>
      </c>
      <c r="AO310" s="20" t="s">
        <v>1308</v>
      </c>
      <c r="AQ310" s="25" t="s">
        <v>134</v>
      </c>
      <c r="AR310" s="20" t="s">
        <v>170</v>
      </c>
      <c r="AT310" s="25" t="b">
        <v>1</v>
      </c>
      <c r="AU310" s="24">
        <v>0</v>
      </c>
      <c r="AW310" s="20" t="s">
        <v>135</v>
      </c>
      <c r="AY310" s="20" t="s">
        <v>127</v>
      </c>
      <c r="BC310" s="2">
        <v>75</v>
      </c>
      <c r="BD310" s="2">
        <v>60</v>
      </c>
      <c r="BE310" s="2">
        <v>55</v>
      </c>
      <c r="BF310" s="2">
        <v>699</v>
      </c>
      <c r="BG310" s="2">
        <v>450</v>
      </c>
      <c r="BH310" s="2">
        <v>650</v>
      </c>
      <c r="BI310" s="43">
        <v>60</v>
      </c>
      <c r="BJ310" s="2">
        <v>80</v>
      </c>
      <c r="BK310" s="2">
        <v>349</v>
      </c>
      <c r="BL310" s="2">
        <v>520</v>
      </c>
      <c r="BM310" s="2">
        <v>550</v>
      </c>
      <c r="BN310" s="2">
        <v>6600</v>
      </c>
      <c r="BO310" s="2">
        <v>85000</v>
      </c>
      <c r="BP310" s="2">
        <v>80</v>
      </c>
      <c r="BQ310" s="2">
        <v>90</v>
      </c>
      <c r="CB310" s="2">
        <f t="shared" si="81"/>
        <v>35.71</v>
      </c>
      <c r="CC310" s="2">
        <f t="shared" si="82"/>
        <v>28.57</v>
      </c>
      <c r="CD310" s="2">
        <f t="shared" si="83"/>
        <v>26.19</v>
      </c>
      <c r="CE310" s="2">
        <f t="shared" si="84"/>
        <v>332.86</v>
      </c>
      <c r="CF310" s="2">
        <f t="shared" si="85"/>
        <v>214.29</v>
      </c>
      <c r="CG310" s="2">
        <f t="shared" si="86"/>
        <v>309.52</v>
      </c>
      <c r="CH310" s="50">
        <f t="shared" si="87"/>
        <v>33</v>
      </c>
      <c r="CI310" s="2">
        <f t="shared" si="90"/>
        <v>40</v>
      </c>
      <c r="CJ310" s="2">
        <f t="shared" si="78"/>
        <v>174.5</v>
      </c>
      <c r="CK310" s="2" t="s">
        <v>136</v>
      </c>
      <c r="CL310" s="2" t="s">
        <v>136</v>
      </c>
      <c r="CM310" s="2">
        <f t="shared" si="79"/>
        <v>5999.9999999999991</v>
      </c>
      <c r="CN310" s="2" t="s">
        <v>136</v>
      </c>
      <c r="CO310" s="2">
        <f t="shared" si="88"/>
        <v>44</v>
      </c>
      <c r="CP310" s="2">
        <f t="shared" si="89"/>
        <v>59.4</v>
      </c>
    </row>
    <row r="311" spans="2:94" ht="16" hidden="1">
      <c r="B311" s="2" t="s">
        <v>117</v>
      </c>
      <c r="C311" s="2" t="s">
        <v>118</v>
      </c>
      <c r="D311" s="2">
        <v>2.1</v>
      </c>
      <c r="E311" s="20" t="s">
        <v>1126</v>
      </c>
      <c r="F311" s="20" t="s">
        <v>319</v>
      </c>
      <c r="G311" s="20" t="s">
        <v>320</v>
      </c>
      <c r="H311" s="20" t="s">
        <v>1311</v>
      </c>
      <c r="I311" s="20" t="s">
        <v>1312</v>
      </c>
      <c r="J311" s="20" t="s">
        <v>1313</v>
      </c>
      <c r="K311" s="20" t="s">
        <v>1130</v>
      </c>
      <c r="L311" s="20" t="s">
        <v>1131</v>
      </c>
      <c r="M311" s="20" t="s">
        <v>127</v>
      </c>
      <c r="N311" s="20"/>
      <c r="O311" s="20" t="s">
        <v>128</v>
      </c>
      <c r="P311" s="20" t="s">
        <v>324</v>
      </c>
      <c r="Q311" s="21">
        <v>46030</v>
      </c>
      <c r="R311" s="21">
        <v>46030</v>
      </c>
      <c r="S311" s="20" t="s">
        <v>1133</v>
      </c>
      <c r="T311" s="22">
        <v>60</v>
      </c>
      <c r="U311" s="20" t="s">
        <v>1134</v>
      </c>
      <c r="W311" s="20" t="s">
        <v>1314</v>
      </c>
      <c r="X311" s="32">
        <v>46500</v>
      </c>
      <c r="AD311" s="22">
        <v>60</v>
      </c>
      <c r="AE311" s="31">
        <v>0.81669999999999998</v>
      </c>
      <c r="AF311" s="20" t="s">
        <v>1312</v>
      </c>
      <c r="AG311" s="20" t="s">
        <v>1315</v>
      </c>
      <c r="AH311" s="20" t="s">
        <v>128</v>
      </c>
      <c r="AI311" s="20" t="s">
        <v>1144</v>
      </c>
      <c r="AJ311" s="20" t="s">
        <v>320</v>
      </c>
      <c r="AK311" s="20" t="s">
        <v>127</v>
      </c>
      <c r="AL311" s="20" t="s">
        <v>324</v>
      </c>
      <c r="AO311" s="20" t="s">
        <v>1313</v>
      </c>
      <c r="AQ311" s="25" t="s">
        <v>134</v>
      </c>
      <c r="AR311" s="20" t="s">
        <v>170</v>
      </c>
      <c r="AT311" s="25" t="b">
        <v>1</v>
      </c>
      <c r="AU311" s="24">
        <v>0</v>
      </c>
      <c r="AW311" s="20" t="s">
        <v>135</v>
      </c>
      <c r="AX311" s="20" t="s">
        <v>1245</v>
      </c>
      <c r="AY311" s="20" t="s">
        <v>127</v>
      </c>
      <c r="BC311" s="2">
        <v>75</v>
      </c>
      <c r="BD311" s="2">
        <v>60</v>
      </c>
      <c r="BE311" s="2">
        <v>55</v>
      </c>
      <c r="BF311" s="2">
        <v>699</v>
      </c>
      <c r="BG311" s="2">
        <v>450</v>
      </c>
      <c r="BH311" s="2">
        <v>650</v>
      </c>
      <c r="BI311" s="43">
        <v>60</v>
      </c>
      <c r="BJ311" s="2">
        <v>80</v>
      </c>
      <c r="BK311" s="2">
        <v>349</v>
      </c>
      <c r="BL311" s="2">
        <v>520</v>
      </c>
      <c r="BM311" s="2">
        <v>550</v>
      </c>
      <c r="BN311" s="2">
        <v>6600</v>
      </c>
      <c r="BO311" s="2">
        <v>85000</v>
      </c>
      <c r="BP311" s="2">
        <v>80</v>
      </c>
      <c r="BQ311" s="2">
        <v>90</v>
      </c>
      <c r="CB311" s="2">
        <f t="shared" si="81"/>
        <v>35.71</v>
      </c>
      <c r="CC311" s="2">
        <f t="shared" si="82"/>
        <v>28.57</v>
      </c>
      <c r="CD311" s="2">
        <f t="shared" si="83"/>
        <v>26.19</v>
      </c>
      <c r="CE311" s="2">
        <f t="shared" si="84"/>
        <v>332.86</v>
      </c>
      <c r="CF311" s="2">
        <f t="shared" si="85"/>
        <v>214.29</v>
      </c>
      <c r="CG311" s="2">
        <f t="shared" si="86"/>
        <v>309.52</v>
      </c>
      <c r="CH311" s="50">
        <f t="shared" si="87"/>
        <v>33</v>
      </c>
      <c r="CI311" s="2">
        <f t="shared" si="90"/>
        <v>40</v>
      </c>
      <c r="CJ311" s="2">
        <f t="shared" si="78"/>
        <v>174.5</v>
      </c>
      <c r="CK311" s="2" t="s">
        <v>136</v>
      </c>
      <c r="CL311" s="2" t="s">
        <v>136</v>
      </c>
      <c r="CM311" s="2">
        <f t="shared" si="79"/>
        <v>5999.9999999999991</v>
      </c>
      <c r="CN311" s="2" t="s">
        <v>136</v>
      </c>
      <c r="CO311" s="2">
        <f t="shared" si="88"/>
        <v>44</v>
      </c>
      <c r="CP311" s="2">
        <f t="shared" si="89"/>
        <v>59.4</v>
      </c>
    </row>
    <row r="312" spans="2:94" ht="16" hidden="1">
      <c r="B312" s="2" t="s">
        <v>117</v>
      </c>
      <c r="C312" s="2" t="s">
        <v>118</v>
      </c>
      <c r="D312" s="2">
        <v>2.1</v>
      </c>
      <c r="E312" s="20" t="s">
        <v>1126</v>
      </c>
      <c r="F312" s="20" t="s">
        <v>329</v>
      </c>
      <c r="G312" s="20" t="s">
        <v>320</v>
      </c>
      <c r="H312" s="20" t="s">
        <v>1311</v>
      </c>
      <c r="I312" s="20" t="s">
        <v>1316</v>
      </c>
      <c r="J312" s="20" t="s">
        <v>1317</v>
      </c>
      <c r="K312" s="20" t="s">
        <v>1130</v>
      </c>
      <c r="L312" s="20" t="s">
        <v>1131</v>
      </c>
      <c r="M312" s="20" t="s">
        <v>127</v>
      </c>
      <c r="N312" s="20"/>
      <c r="O312" s="20" t="s">
        <v>128</v>
      </c>
      <c r="P312" s="20" t="s">
        <v>324</v>
      </c>
      <c r="Q312" s="21">
        <v>46058</v>
      </c>
      <c r="R312" s="21">
        <v>46058</v>
      </c>
      <c r="S312" s="20" t="s">
        <v>1133</v>
      </c>
      <c r="T312" s="22">
        <v>60</v>
      </c>
      <c r="U312" s="20" t="s">
        <v>1134</v>
      </c>
      <c r="W312" s="20" t="s">
        <v>1318</v>
      </c>
      <c r="X312" s="32">
        <v>15290</v>
      </c>
      <c r="AD312" s="22">
        <v>60</v>
      </c>
      <c r="AE312" s="31">
        <v>0.81669999999999998</v>
      </c>
      <c r="AF312" s="20" t="s">
        <v>1316</v>
      </c>
      <c r="AG312" s="20" t="s">
        <v>1319</v>
      </c>
      <c r="AH312" s="20" t="s">
        <v>128</v>
      </c>
      <c r="AI312" s="20" t="s">
        <v>1137</v>
      </c>
      <c r="AJ312" s="20" t="s">
        <v>320</v>
      </c>
      <c r="AK312" s="20" t="s">
        <v>127</v>
      </c>
      <c r="AL312" s="20" t="s">
        <v>324</v>
      </c>
      <c r="AO312" s="20" t="s">
        <v>1317</v>
      </c>
      <c r="AQ312" s="25" t="s">
        <v>134</v>
      </c>
      <c r="AR312" s="20" t="s">
        <v>117</v>
      </c>
      <c r="AT312" s="25" t="b">
        <v>1</v>
      </c>
      <c r="AU312" s="24">
        <v>0</v>
      </c>
      <c r="AW312" s="20" t="s">
        <v>150</v>
      </c>
      <c r="AX312" s="20" t="s">
        <v>1245</v>
      </c>
      <c r="AY312" s="20" t="s">
        <v>127</v>
      </c>
      <c r="BC312" s="2">
        <v>75</v>
      </c>
      <c r="BD312" s="2">
        <v>60</v>
      </c>
      <c r="BE312" s="2">
        <v>55</v>
      </c>
      <c r="BF312" s="2">
        <v>699</v>
      </c>
      <c r="BG312" s="2">
        <v>450</v>
      </c>
      <c r="BH312" s="2">
        <v>650</v>
      </c>
      <c r="BI312" s="43">
        <v>60</v>
      </c>
      <c r="BJ312" s="2">
        <v>80</v>
      </c>
      <c r="BK312" s="2">
        <v>349</v>
      </c>
      <c r="BL312" s="2">
        <v>520</v>
      </c>
      <c r="BM312" s="2">
        <v>550</v>
      </c>
      <c r="BN312" s="2">
        <v>6600</v>
      </c>
      <c r="BO312" s="2">
        <v>85000</v>
      </c>
      <c r="BP312" s="2">
        <v>80</v>
      </c>
      <c r="BQ312" s="2">
        <v>90</v>
      </c>
      <c r="CB312" s="2">
        <f t="shared" si="81"/>
        <v>35.71</v>
      </c>
      <c r="CC312" s="2">
        <f t="shared" si="82"/>
        <v>28.57</v>
      </c>
      <c r="CD312" s="2">
        <f t="shared" si="83"/>
        <v>26.19</v>
      </c>
      <c r="CE312" s="2">
        <f t="shared" si="84"/>
        <v>332.86</v>
      </c>
      <c r="CF312" s="2">
        <f t="shared" si="85"/>
        <v>214.29</v>
      </c>
      <c r="CG312" s="2">
        <f t="shared" si="86"/>
        <v>309.52</v>
      </c>
      <c r="CH312" s="50">
        <f t="shared" si="87"/>
        <v>33</v>
      </c>
      <c r="CI312" s="2">
        <f t="shared" si="90"/>
        <v>40</v>
      </c>
      <c r="CJ312" s="2">
        <f t="shared" si="78"/>
        <v>174.5</v>
      </c>
      <c r="CK312" s="2" t="s">
        <v>136</v>
      </c>
      <c r="CL312" s="2" t="s">
        <v>136</v>
      </c>
      <c r="CM312" s="2">
        <f t="shared" si="79"/>
        <v>5999.9999999999991</v>
      </c>
      <c r="CN312" s="2" t="s">
        <v>136</v>
      </c>
      <c r="CO312" s="2">
        <f t="shared" si="88"/>
        <v>44</v>
      </c>
      <c r="CP312" s="2">
        <f t="shared" si="89"/>
        <v>59.4</v>
      </c>
    </row>
    <row r="313" spans="2:94" ht="16" hidden="1">
      <c r="B313" s="2" t="s">
        <v>117</v>
      </c>
      <c r="C313" s="2" t="s">
        <v>118</v>
      </c>
      <c r="D313" s="2">
        <v>3.1</v>
      </c>
      <c r="E313" s="20" t="s">
        <v>119</v>
      </c>
      <c r="F313" s="20" t="s">
        <v>120</v>
      </c>
      <c r="G313" s="20" t="s">
        <v>121</v>
      </c>
      <c r="H313" s="20" t="s">
        <v>1320</v>
      </c>
      <c r="I313" s="20" t="s">
        <v>1321</v>
      </c>
      <c r="J313" s="20" t="s">
        <v>1322</v>
      </c>
      <c r="K313" s="20" t="s">
        <v>125</v>
      </c>
      <c r="L313" s="20" t="s">
        <v>297</v>
      </c>
      <c r="M313" s="20" t="s">
        <v>127</v>
      </c>
      <c r="N313" s="20"/>
      <c r="O313" s="20" t="s">
        <v>128</v>
      </c>
      <c r="P313" s="20" t="s">
        <v>129</v>
      </c>
      <c r="Q313" s="21">
        <v>46086</v>
      </c>
      <c r="R313" s="21">
        <v>46086</v>
      </c>
      <c r="S313" s="21">
        <v>46203</v>
      </c>
      <c r="T313" s="22">
        <v>60</v>
      </c>
      <c r="W313" s="20" t="s">
        <v>1323</v>
      </c>
      <c r="X313" s="32">
        <v>18480</v>
      </c>
      <c r="Y313" s="23">
        <v>0</v>
      </c>
      <c r="Z313" s="23">
        <v>0</v>
      </c>
      <c r="AA313" s="32">
        <v>18480</v>
      </c>
      <c r="AB313" s="23">
        <v>0</v>
      </c>
      <c r="AC313" s="22">
        <v>11.01</v>
      </c>
      <c r="AD313" s="22">
        <v>60</v>
      </c>
      <c r="AE313" s="31">
        <v>0.8165</v>
      </c>
      <c r="AF313" s="20" t="s">
        <v>1321</v>
      </c>
      <c r="AG313" s="20" t="s">
        <v>1324</v>
      </c>
      <c r="AH313" s="20" t="s">
        <v>128</v>
      </c>
      <c r="AI313" s="20" t="s">
        <v>214</v>
      </c>
      <c r="AJ313" s="20" t="s">
        <v>121</v>
      </c>
      <c r="AK313" s="20" t="s">
        <v>127</v>
      </c>
      <c r="AL313" s="20" t="s">
        <v>129</v>
      </c>
      <c r="AM313" s="20" t="s">
        <v>133</v>
      </c>
      <c r="AN313" s="20" t="s">
        <v>134</v>
      </c>
      <c r="AO313" s="20" t="s">
        <v>1322</v>
      </c>
      <c r="AQ313" s="25" t="s">
        <v>134</v>
      </c>
      <c r="AR313" s="20" t="s">
        <v>117</v>
      </c>
      <c r="AT313" s="25" t="b">
        <v>1</v>
      </c>
      <c r="AU313" s="24">
        <v>0</v>
      </c>
      <c r="AW313" s="20" t="s">
        <v>150</v>
      </c>
      <c r="AY313" s="20" t="s">
        <v>127</v>
      </c>
      <c r="BC313" s="2">
        <v>75</v>
      </c>
      <c r="BD313" s="2">
        <v>60</v>
      </c>
      <c r="BE313" s="2">
        <v>55</v>
      </c>
      <c r="BF313" s="2">
        <v>699</v>
      </c>
      <c r="BG313" s="2">
        <v>450</v>
      </c>
      <c r="BH313" s="2">
        <v>650</v>
      </c>
      <c r="BI313" s="43">
        <v>60</v>
      </c>
      <c r="BJ313" s="2">
        <v>80</v>
      </c>
      <c r="BK313" s="2">
        <v>349</v>
      </c>
      <c r="BL313" s="2">
        <v>520</v>
      </c>
      <c r="BM313" s="2">
        <v>550</v>
      </c>
      <c r="BN313" s="2">
        <v>6600</v>
      </c>
      <c r="BO313" s="2">
        <v>85000</v>
      </c>
      <c r="BP313" s="2">
        <v>80</v>
      </c>
      <c r="BQ313" s="2">
        <v>90</v>
      </c>
      <c r="CB313" s="2">
        <f t="shared" si="81"/>
        <v>35.71</v>
      </c>
      <c r="CC313" s="2">
        <f t="shared" si="82"/>
        <v>28.57</v>
      </c>
      <c r="CD313" s="2">
        <f t="shared" si="83"/>
        <v>26.19</v>
      </c>
      <c r="CE313" s="2">
        <f t="shared" si="84"/>
        <v>332.86</v>
      </c>
      <c r="CF313" s="2">
        <f t="shared" si="85"/>
        <v>214.29</v>
      </c>
      <c r="CG313" s="2">
        <f t="shared" si="86"/>
        <v>309.52</v>
      </c>
      <c r="CH313" s="50">
        <f t="shared" si="87"/>
        <v>33</v>
      </c>
      <c r="CI313" s="2">
        <f t="shared" si="90"/>
        <v>40</v>
      </c>
      <c r="CJ313" s="2">
        <f t="shared" si="78"/>
        <v>174.5</v>
      </c>
      <c r="CK313" s="2" t="s">
        <v>136</v>
      </c>
      <c r="CL313" s="2" t="s">
        <v>136</v>
      </c>
      <c r="CM313" s="2">
        <f t="shared" si="79"/>
        <v>5999.9999999999991</v>
      </c>
      <c r="CN313" s="2" t="s">
        <v>136</v>
      </c>
      <c r="CO313" s="2">
        <f t="shared" si="88"/>
        <v>44</v>
      </c>
      <c r="CP313" s="2">
        <f t="shared" si="89"/>
        <v>59.4</v>
      </c>
    </row>
    <row r="314" spans="2:94" ht="16" hidden="1">
      <c r="B314" s="2" t="s">
        <v>117</v>
      </c>
      <c r="C314" s="2" t="s">
        <v>118</v>
      </c>
      <c r="D314" s="2">
        <v>2.1</v>
      </c>
      <c r="E314" s="20" t="s">
        <v>1126</v>
      </c>
      <c r="F314" s="20" t="s">
        <v>329</v>
      </c>
      <c r="G314" s="20" t="s">
        <v>320</v>
      </c>
      <c r="H314" s="20" t="s">
        <v>1325</v>
      </c>
      <c r="I314" s="20" t="s">
        <v>1326</v>
      </c>
      <c r="J314" s="20" t="s">
        <v>1327</v>
      </c>
      <c r="K314" s="20" t="s">
        <v>1130</v>
      </c>
      <c r="L314" s="20" t="s">
        <v>1152</v>
      </c>
      <c r="M314" s="20" t="s">
        <v>127</v>
      </c>
      <c r="N314" s="20"/>
      <c r="O314" s="20" t="s">
        <v>128</v>
      </c>
      <c r="P314" s="20" t="s">
        <v>452</v>
      </c>
      <c r="Q314" s="21">
        <v>46149</v>
      </c>
      <c r="R314" s="21">
        <v>46149</v>
      </c>
      <c r="S314" s="20" t="s">
        <v>1328</v>
      </c>
      <c r="T314" s="22">
        <v>60</v>
      </c>
      <c r="U314" s="20" t="s">
        <v>1152</v>
      </c>
      <c r="W314" s="20" t="s">
        <v>1329</v>
      </c>
      <c r="X314" s="32">
        <v>22980</v>
      </c>
      <c r="AD314" s="22">
        <v>60</v>
      </c>
      <c r="AE314" s="33">
        <v>0.82499999999999996</v>
      </c>
      <c r="AF314" s="20" t="s">
        <v>1326</v>
      </c>
      <c r="AG314" s="20" t="s">
        <v>1330</v>
      </c>
      <c r="AH314" s="20" t="s">
        <v>128</v>
      </c>
      <c r="AI314" s="20" t="s">
        <v>1154</v>
      </c>
      <c r="AJ314" s="20" t="s">
        <v>320</v>
      </c>
      <c r="AK314" s="20" t="s">
        <v>127</v>
      </c>
      <c r="AL314" s="20" t="s">
        <v>452</v>
      </c>
      <c r="AO314" s="20" t="s">
        <v>1327</v>
      </c>
      <c r="AQ314" s="25" t="s">
        <v>134</v>
      </c>
      <c r="AR314" s="20" t="s">
        <v>117</v>
      </c>
      <c r="AT314" s="25" t="b">
        <v>1</v>
      </c>
      <c r="AU314" s="24">
        <v>0</v>
      </c>
      <c r="AW314" s="20" t="s">
        <v>150</v>
      </c>
      <c r="AX314" s="20" t="s">
        <v>1186</v>
      </c>
      <c r="AY314" s="20" t="s">
        <v>127</v>
      </c>
      <c r="BC314" s="2">
        <v>80</v>
      </c>
      <c r="BD314" s="2">
        <v>60</v>
      </c>
      <c r="BE314" s="2">
        <v>55</v>
      </c>
      <c r="BF314" s="2">
        <v>699</v>
      </c>
      <c r="BG314" s="2">
        <v>450</v>
      </c>
      <c r="BH314" s="2">
        <v>650</v>
      </c>
      <c r="BI314" s="43">
        <v>60</v>
      </c>
      <c r="BJ314" s="2">
        <v>80</v>
      </c>
      <c r="BK314" s="2">
        <v>349</v>
      </c>
      <c r="BL314" s="2">
        <v>520</v>
      </c>
      <c r="BM314" s="2">
        <v>550</v>
      </c>
      <c r="BN314" s="2">
        <v>6600</v>
      </c>
      <c r="BO314" s="2">
        <v>85000</v>
      </c>
      <c r="BP314" s="2">
        <v>80</v>
      </c>
      <c r="BQ314" s="2">
        <v>90</v>
      </c>
      <c r="CB314" s="2">
        <f t="shared" si="81"/>
        <v>38.1</v>
      </c>
      <c r="CC314" s="2">
        <f t="shared" si="82"/>
        <v>28.57</v>
      </c>
      <c r="CD314" s="2">
        <f t="shared" si="83"/>
        <v>26.19</v>
      </c>
      <c r="CE314" s="2">
        <f t="shared" si="84"/>
        <v>332.86</v>
      </c>
      <c r="CF314" s="2">
        <f t="shared" si="85"/>
        <v>214.29</v>
      </c>
      <c r="CG314" s="2">
        <f t="shared" si="86"/>
        <v>309.52</v>
      </c>
      <c r="CH314" s="50">
        <f t="shared" si="87"/>
        <v>33</v>
      </c>
      <c r="CI314" s="2">
        <f t="shared" si="90"/>
        <v>40</v>
      </c>
      <c r="CJ314" s="2">
        <f t="shared" si="78"/>
        <v>174.5</v>
      </c>
      <c r="CK314" s="2" t="s">
        <v>136</v>
      </c>
      <c r="CL314" s="2" t="s">
        <v>136</v>
      </c>
      <c r="CM314" s="2">
        <f t="shared" si="79"/>
        <v>5999.9999999999991</v>
      </c>
      <c r="CN314" s="2" t="s">
        <v>136</v>
      </c>
      <c r="CO314" s="2">
        <f t="shared" si="88"/>
        <v>44</v>
      </c>
      <c r="CP314" s="2">
        <f t="shared" si="89"/>
        <v>59.4</v>
      </c>
    </row>
    <row r="315" spans="2:94" ht="16" hidden="1">
      <c r="B315" s="2" t="s">
        <v>117</v>
      </c>
      <c r="C315" s="2" t="s">
        <v>118</v>
      </c>
      <c r="D315" s="2">
        <v>2.1</v>
      </c>
      <c r="E315" s="20" t="s">
        <v>1126</v>
      </c>
      <c r="F315" s="20" t="s">
        <v>329</v>
      </c>
      <c r="G315" s="20" t="s">
        <v>320</v>
      </c>
      <c r="H315" s="20" t="s">
        <v>1331</v>
      </c>
      <c r="I315" s="20" t="s">
        <v>1332</v>
      </c>
      <c r="J315" s="20" t="s">
        <v>1333</v>
      </c>
      <c r="K315" s="20" t="s">
        <v>1130</v>
      </c>
      <c r="L315" s="20" t="s">
        <v>1131</v>
      </c>
      <c r="M315" s="20" t="s">
        <v>127</v>
      </c>
      <c r="N315" s="20"/>
      <c r="O315" s="20" t="s">
        <v>128</v>
      </c>
      <c r="P315" s="20" t="s">
        <v>452</v>
      </c>
      <c r="Q315" s="21">
        <v>46149</v>
      </c>
      <c r="R315" s="21">
        <v>46149</v>
      </c>
      <c r="S315" s="20" t="s">
        <v>1328</v>
      </c>
      <c r="T315" s="22">
        <v>60</v>
      </c>
      <c r="U315" s="20" t="s">
        <v>1334</v>
      </c>
      <c r="W315" s="20" t="s">
        <v>1335</v>
      </c>
      <c r="X315" s="32">
        <v>20370</v>
      </c>
      <c r="AD315" s="22">
        <v>60</v>
      </c>
      <c r="AE315" s="31">
        <v>0.81669999999999998</v>
      </c>
      <c r="AF315" s="20" t="s">
        <v>1332</v>
      </c>
      <c r="AG315" s="20" t="s">
        <v>1336</v>
      </c>
      <c r="AH315" s="20" t="s">
        <v>128</v>
      </c>
      <c r="AI315" s="20" t="s">
        <v>1137</v>
      </c>
      <c r="AJ315" s="20" t="s">
        <v>320</v>
      </c>
      <c r="AK315" s="20" t="s">
        <v>127</v>
      </c>
      <c r="AL315" s="20" t="s">
        <v>452</v>
      </c>
      <c r="AO315" s="20" t="s">
        <v>1333</v>
      </c>
      <c r="AQ315" s="25" t="s">
        <v>134</v>
      </c>
      <c r="AR315" s="20" t="s">
        <v>117</v>
      </c>
      <c r="AT315" s="25" t="b">
        <v>1</v>
      </c>
      <c r="AU315" s="24">
        <v>0</v>
      </c>
      <c r="AW315" s="20" t="s">
        <v>150</v>
      </c>
      <c r="AX315" s="20" t="s">
        <v>1186</v>
      </c>
      <c r="AY315" s="20" t="s">
        <v>127</v>
      </c>
      <c r="BC315" s="2">
        <v>75</v>
      </c>
      <c r="BD315" s="2">
        <v>60</v>
      </c>
      <c r="BE315" s="2">
        <v>55</v>
      </c>
      <c r="BF315" s="2">
        <v>699</v>
      </c>
      <c r="BG315" s="2">
        <v>450</v>
      </c>
      <c r="BH315" s="2">
        <v>650</v>
      </c>
      <c r="BI315" s="43">
        <v>60</v>
      </c>
      <c r="BJ315" s="2">
        <v>80</v>
      </c>
      <c r="BK315" s="2">
        <v>349</v>
      </c>
      <c r="BL315" s="2">
        <v>520</v>
      </c>
      <c r="BM315" s="2">
        <v>550</v>
      </c>
      <c r="BN315" s="2">
        <v>6600</v>
      </c>
      <c r="BO315" s="2">
        <v>85000</v>
      </c>
      <c r="BP315" s="2">
        <v>80</v>
      </c>
      <c r="BQ315" s="2">
        <v>90</v>
      </c>
      <c r="CB315" s="2">
        <f t="shared" si="81"/>
        <v>35.71</v>
      </c>
      <c r="CC315" s="2">
        <f t="shared" si="82"/>
        <v>28.57</v>
      </c>
      <c r="CD315" s="2">
        <f t="shared" si="83"/>
        <v>26.19</v>
      </c>
      <c r="CE315" s="2">
        <f t="shared" si="84"/>
        <v>332.86</v>
      </c>
      <c r="CF315" s="2">
        <f t="shared" si="85"/>
        <v>214.29</v>
      </c>
      <c r="CG315" s="2">
        <f t="shared" si="86"/>
        <v>309.52</v>
      </c>
      <c r="CH315" s="50">
        <f t="shared" si="87"/>
        <v>33</v>
      </c>
      <c r="CI315" s="2">
        <f t="shared" si="90"/>
        <v>40</v>
      </c>
      <c r="CJ315" s="2">
        <f t="shared" si="78"/>
        <v>174.5</v>
      </c>
      <c r="CK315" s="2" t="s">
        <v>136</v>
      </c>
      <c r="CL315" s="2" t="s">
        <v>136</v>
      </c>
      <c r="CM315" s="2">
        <f t="shared" si="79"/>
        <v>5999.9999999999991</v>
      </c>
      <c r="CN315" s="2" t="s">
        <v>136</v>
      </c>
      <c r="CO315" s="2">
        <f t="shared" si="88"/>
        <v>44</v>
      </c>
      <c r="CP315" s="2">
        <f t="shared" si="89"/>
        <v>59.4</v>
      </c>
    </row>
    <row r="316" spans="2:94" ht="16" hidden="1">
      <c r="B316" s="2" t="s">
        <v>117</v>
      </c>
      <c r="C316" s="2" t="s">
        <v>118</v>
      </c>
      <c r="D316" s="2">
        <v>2.1</v>
      </c>
      <c r="E316" s="20" t="s">
        <v>1126</v>
      </c>
      <c r="F316" s="20" t="s">
        <v>319</v>
      </c>
      <c r="G316" s="20" t="s">
        <v>180</v>
      </c>
      <c r="H316" s="20" t="s">
        <v>1337</v>
      </c>
      <c r="I316" s="20" t="s">
        <v>1338</v>
      </c>
      <c r="J316" s="20" t="s">
        <v>1339</v>
      </c>
      <c r="K316" s="20" t="s">
        <v>1130</v>
      </c>
      <c r="L316" s="20" t="s">
        <v>1131</v>
      </c>
      <c r="M316" s="20" t="s">
        <v>127</v>
      </c>
      <c r="N316" s="20"/>
      <c r="O316" s="20" t="s">
        <v>128</v>
      </c>
      <c r="P316" s="20" t="s">
        <v>186</v>
      </c>
      <c r="Q316" s="21">
        <v>46058</v>
      </c>
      <c r="R316" s="21">
        <v>46058</v>
      </c>
      <c r="S316" s="20" t="s">
        <v>1133</v>
      </c>
      <c r="T316" s="22">
        <v>60</v>
      </c>
      <c r="U316" s="20" t="s">
        <v>1134</v>
      </c>
      <c r="W316" s="20" t="s">
        <v>1340</v>
      </c>
      <c r="X316" s="32">
        <v>15440</v>
      </c>
      <c r="AD316" s="22">
        <v>60</v>
      </c>
      <c r="AE316" s="31">
        <v>0.83329999999999993</v>
      </c>
      <c r="AF316" s="20" t="s">
        <v>1338</v>
      </c>
      <c r="AG316" s="20" t="s">
        <v>1341</v>
      </c>
      <c r="AH316" s="20" t="s">
        <v>128</v>
      </c>
      <c r="AI316" s="20" t="s">
        <v>1144</v>
      </c>
      <c r="AJ316" s="20" t="s">
        <v>180</v>
      </c>
      <c r="AK316" s="20" t="s">
        <v>127</v>
      </c>
      <c r="AL316" s="20" t="s">
        <v>186</v>
      </c>
      <c r="AO316" s="20" t="s">
        <v>1339</v>
      </c>
      <c r="AQ316" s="25" t="s">
        <v>134</v>
      </c>
      <c r="AR316" s="20" t="s">
        <v>117</v>
      </c>
      <c r="AT316" s="25" t="b">
        <v>1</v>
      </c>
      <c r="AU316" s="24">
        <v>0</v>
      </c>
      <c r="AW316" s="20" t="s">
        <v>150</v>
      </c>
      <c r="AX316" s="20" t="s">
        <v>1342</v>
      </c>
      <c r="AY316" s="20" t="s">
        <v>127</v>
      </c>
      <c r="BC316" s="2">
        <v>75</v>
      </c>
      <c r="BD316" s="2">
        <v>60</v>
      </c>
      <c r="BE316" s="2">
        <v>55</v>
      </c>
      <c r="BF316" s="2">
        <v>699</v>
      </c>
      <c r="BG316" s="2">
        <v>450</v>
      </c>
      <c r="BH316" s="2">
        <v>650</v>
      </c>
      <c r="BI316" s="43">
        <v>60</v>
      </c>
      <c r="BJ316" s="2">
        <v>80</v>
      </c>
      <c r="BK316" s="2">
        <v>349</v>
      </c>
      <c r="BL316" s="2">
        <v>520</v>
      </c>
      <c r="BM316" s="2">
        <v>550</v>
      </c>
      <c r="BN316" s="2">
        <v>6600</v>
      </c>
      <c r="BO316" s="2">
        <v>85000</v>
      </c>
      <c r="BP316" s="2">
        <v>80</v>
      </c>
      <c r="BQ316" s="2">
        <v>90</v>
      </c>
      <c r="CB316" s="2">
        <f t="shared" si="81"/>
        <v>35.71</v>
      </c>
      <c r="CC316" s="2">
        <f t="shared" si="82"/>
        <v>28.57</v>
      </c>
      <c r="CD316" s="2">
        <f t="shared" si="83"/>
        <v>26.19</v>
      </c>
      <c r="CE316" s="2">
        <f t="shared" si="84"/>
        <v>332.86</v>
      </c>
      <c r="CF316" s="2">
        <f t="shared" si="85"/>
        <v>214.29</v>
      </c>
      <c r="CG316" s="2">
        <f t="shared" si="86"/>
        <v>309.52</v>
      </c>
      <c r="CH316" s="50">
        <f t="shared" si="87"/>
        <v>33</v>
      </c>
      <c r="CI316" s="2">
        <f t="shared" si="90"/>
        <v>40</v>
      </c>
      <c r="CJ316" s="2">
        <f t="shared" si="78"/>
        <v>174.5</v>
      </c>
      <c r="CK316" s="2" t="s">
        <v>136</v>
      </c>
      <c r="CL316" s="2" t="s">
        <v>136</v>
      </c>
      <c r="CM316" s="2">
        <f t="shared" si="79"/>
        <v>5999.9999999999991</v>
      </c>
      <c r="CN316" s="2" t="s">
        <v>136</v>
      </c>
      <c r="CO316" s="2">
        <f t="shared" si="88"/>
        <v>44</v>
      </c>
      <c r="CP316" s="2">
        <f t="shared" si="89"/>
        <v>59.4</v>
      </c>
    </row>
    <row r="317" spans="2:94" ht="16" hidden="1">
      <c r="B317" s="2" t="s">
        <v>117</v>
      </c>
      <c r="C317" s="2" t="s">
        <v>118</v>
      </c>
      <c r="D317" s="2">
        <v>2.1</v>
      </c>
      <c r="E317" s="20" t="s">
        <v>1126</v>
      </c>
      <c r="F317" s="20" t="s">
        <v>329</v>
      </c>
      <c r="G317" s="20" t="s">
        <v>180</v>
      </c>
      <c r="H317" s="20" t="s">
        <v>1337</v>
      </c>
      <c r="I317" s="20" t="s">
        <v>1343</v>
      </c>
      <c r="J317" s="20" t="s">
        <v>1344</v>
      </c>
      <c r="K317" s="20" t="s">
        <v>1130</v>
      </c>
      <c r="L317" s="20" t="s">
        <v>1131</v>
      </c>
      <c r="M317" s="20" t="s">
        <v>127</v>
      </c>
      <c r="N317" s="20"/>
      <c r="O317" s="20" t="s">
        <v>128</v>
      </c>
      <c r="P317" s="20" t="s">
        <v>186</v>
      </c>
      <c r="Q317" s="21">
        <v>46058</v>
      </c>
      <c r="R317" s="21">
        <v>46058</v>
      </c>
      <c r="S317" s="20" t="s">
        <v>1133</v>
      </c>
      <c r="T317" s="22">
        <v>60</v>
      </c>
      <c r="U317" s="20" t="s">
        <v>1134</v>
      </c>
      <c r="W317" s="20" t="s">
        <v>1345</v>
      </c>
      <c r="X317" s="32">
        <v>7330</v>
      </c>
      <c r="AD317" s="22">
        <v>60</v>
      </c>
      <c r="AE317" s="31">
        <v>0.83329999999999993</v>
      </c>
      <c r="AF317" s="20" t="s">
        <v>1343</v>
      </c>
      <c r="AG317" s="20" t="s">
        <v>1346</v>
      </c>
      <c r="AH317" s="20" t="s">
        <v>128</v>
      </c>
      <c r="AI317" s="20" t="s">
        <v>1137</v>
      </c>
      <c r="AJ317" s="20" t="s">
        <v>180</v>
      </c>
      <c r="AK317" s="20" t="s">
        <v>127</v>
      </c>
      <c r="AL317" s="20" t="s">
        <v>186</v>
      </c>
      <c r="AO317" s="20" t="s">
        <v>1344</v>
      </c>
      <c r="AQ317" s="25" t="s">
        <v>134</v>
      </c>
      <c r="AR317" s="20" t="s">
        <v>117</v>
      </c>
      <c r="AT317" s="25" t="b">
        <v>1</v>
      </c>
      <c r="AU317" s="24">
        <v>0</v>
      </c>
      <c r="AW317" s="20" t="s">
        <v>150</v>
      </c>
      <c r="AX317" s="20" t="s">
        <v>1342</v>
      </c>
      <c r="AY317" s="20" t="s">
        <v>127</v>
      </c>
      <c r="BC317" s="2">
        <v>75</v>
      </c>
      <c r="BD317" s="2">
        <v>60</v>
      </c>
      <c r="BE317" s="2">
        <v>55</v>
      </c>
      <c r="BF317" s="2">
        <v>699</v>
      </c>
      <c r="BG317" s="2">
        <v>450</v>
      </c>
      <c r="BH317" s="2">
        <v>650</v>
      </c>
      <c r="BI317" s="43">
        <v>60</v>
      </c>
      <c r="BJ317" s="2">
        <v>80</v>
      </c>
      <c r="BK317" s="2">
        <v>349</v>
      </c>
      <c r="BL317" s="2">
        <v>520</v>
      </c>
      <c r="BM317" s="2">
        <v>550</v>
      </c>
      <c r="BN317" s="2">
        <v>6600</v>
      </c>
      <c r="BO317" s="2">
        <v>85000</v>
      </c>
      <c r="BP317" s="2">
        <v>80</v>
      </c>
      <c r="BQ317" s="2">
        <v>90</v>
      </c>
      <c r="CB317" s="2">
        <f t="shared" si="81"/>
        <v>35.71</v>
      </c>
      <c r="CC317" s="2">
        <f t="shared" si="82"/>
        <v>28.57</v>
      </c>
      <c r="CD317" s="2">
        <f t="shared" si="83"/>
        <v>26.19</v>
      </c>
      <c r="CE317" s="2">
        <f t="shared" si="84"/>
        <v>332.86</v>
      </c>
      <c r="CF317" s="2">
        <f t="shared" si="85"/>
        <v>214.29</v>
      </c>
      <c r="CG317" s="2">
        <f t="shared" si="86"/>
        <v>309.52</v>
      </c>
      <c r="CH317" s="50">
        <f t="shared" si="87"/>
        <v>33</v>
      </c>
      <c r="CI317" s="2">
        <f t="shared" si="90"/>
        <v>40</v>
      </c>
      <c r="CJ317" s="2">
        <f t="shared" si="78"/>
        <v>174.5</v>
      </c>
      <c r="CK317" s="2" t="s">
        <v>136</v>
      </c>
      <c r="CL317" s="2" t="s">
        <v>136</v>
      </c>
      <c r="CM317" s="2">
        <f t="shared" si="79"/>
        <v>5999.9999999999991</v>
      </c>
      <c r="CN317" s="2" t="s">
        <v>136</v>
      </c>
      <c r="CO317" s="2">
        <f t="shared" si="88"/>
        <v>44</v>
      </c>
      <c r="CP317" s="2">
        <f t="shared" si="89"/>
        <v>59.4</v>
      </c>
    </row>
    <row r="318" spans="2:94" ht="16" hidden="1">
      <c r="B318" s="2" t="s">
        <v>117</v>
      </c>
      <c r="C318" s="2" t="s">
        <v>118</v>
      </c>
      <c r="D318" s="2">
        <v>3.1</v>
      </c>
      <c r="E318" s="20" t="s">
        <v>119</v>
      </c>
      <c r="F318" s="20" t="s">
        <v>120</v>
      </c>
      <c r="G318" s="20" t="s">
        <v>180</v>
      </c>
      <c r="H318" s="20" t="s">
        <v>1347</v>
      </c>
      <c r="I318" s="20" t="s">
        <v>1348</v>
      </c>
      <c r="J318" s="20" t="s">
        <v>1349</v>
      </c>
      <c r="K318" s="20" t="s">
        <v>125</v>
      </c>
      <c r="L318" s="20" t="s">
        <v>297</v>
      </c>
      <c r="M318" s="20" t="s">
        <v>127</v>
      </c>
      <c r="N318" s="20"/>
      <c r="O318" s="20" t="s">
        <v>128</v>
      </c>
      <c r="P318" s="20" t="s">
        <v>233</v>
      </c>
      <c r="Q318" s="21">
        <v>46023</v>
      </c>
      <c r="R318" s="21">
        <v>46023</v>
      </c>
      <c r="S318" s="21">
        <v>46387</v>
      </c>
      <c r="T318" s="22">
        <v>60</v>
      </c>
      <c r="W318" s="20" t="s">
        <v>1347</v>
      </c>
      <c r="X318" s="32">
        <v>9820</v>
      </c>
      <c r="Y318" s="23">
        <v>0</v>
      </c>
      <c r="Z318" s="32">
        <v>9820</v>
      </c>
      <c r="AA318" s="23">
        <v>0</v>
      </c>
      <c r="AB318" s="23">
        <v>0</v>
      </c>
      <c r="AC318" s="22">
        <v>12</v>
      </c>
      <c r="AD318" s="22">
        <v>60</v>
      </c>
      <c r="AE318" s="24">
        <v>0.8</v>
      </c>
      <c r="AF318" s="20" t="s">
        <v>1348</v>
      </c>
      <c r="AG318" s="20" t="s">
        <v>1350</v>
      </c>
      <c r="AH318" s="20" t="s">
        <v>128</v>
      </c>
      <c r="AI318" s="20" t="s">
        <v>214</v>
      </c>
      <c r="AJ318" s="20" t="s">
        <v>180</v>
      </c>
      <c r="AK318" s="20" t="s">
        <v>127</v>
      </c>
      <c r="AL318" s="20" t="s">
        <v>233</v>
      </c>
      <c r="AM318" s="20" t="s">
        <v>133</v>
      </c>
      <c r="AN318" s="20" t="s">
        <v>134</v>
      </c>
      <c r="AO318" s="20" t="s">
        <v>1349</v>
      </c>
      <c r="AQ318" s="25" t="s">
        <v>134</v>
      </c>
      <c r="AR318" s="20" t="s">
        <v>117</v>
      </c>
      <c r="AT318" s="25" t="b">
        <v>1</v>
      </c>
      <c r="AU318" s="24">
        <v>0</v>
      </c>
      <c r="AW318" s="20" t="s">
        <v>150</v>
      </c>
      <c r="AY318" s="20" t="s">
        <v>127</v>
      </c>
      <c r="BC318" s="2">
        <v>75</v>
      </c>
      <c r="BD318" s="2">
        <v>60</v>
      </c>
      <c r="BE318" s="2">
        <v>55</v>
      </c>
      <c r="BF318" s="2">
        <v>699</v>
      </c>
      <c r="BG318" s="2">
        <v>450</v>
      </c>
      <c r="BH318" s="2">
        <v>650</v>
      </c>
      <c r="BI318" s="43">
        <v>60</v>
      </c>
      <c r="BJ318" s="2">
        <v>80</v>
      </c>
      <c r="BK318" s="2">
        <v>349</v>
      </c>
      <c r="BL318" s="2">
        <v>520</v>
      </c>
      <c r="BM318" s="2">
        <v>550</v>
      </c>
      <c r="BN318" s="2">
        <v>6600</v>
      </c>
      <c r="BO318" s="2">
        <v>85000</v>
      </c>
      <c r="BP318" s="2">
        <v>80</v>
      </c>
      <c r="BQ318" s="2">
        <v>90</v>
      </c>
      <c r="CB318" s="2">
        <f t="shared" si="81"/>
        <v>35.71</v>
      </c>
      <c r="CC318" s="2">
        <f t="shared" si="82"/>
        <v>28.57</v>
      </c>
      <c r="CD318" s="2">
        <f t="shared" si="83"/>
        <v>26.19</v>
      </c>
      <c r="CE318" s="2">
        <f t="shared" si="84"/>
        <v>332.86</v>
      </c>
      <c r="CF318" s="2">
        <f t="shared" si="85"/>
        <v>214.29</v>
      </c>
      <c r="CG318" s="2">
        <f t="shared" si="86"/>
        <v>309.52</v>
      </c>
      <c r="CH318" s="50">
        <f t="shared" si="87"/>
        <v>33</v>
      </c>
      <c r="CI318" s="2">
        <f t="shared" si="90"/>
        <v>40</v>
      </c>
      <c r="CJ318" s="2">
        <f t="shared" si="78"/>
        <v>174.5</v>
      </c>
      <c r="CK318" s="2" t="s">
        <v>136</v>
      </c>
      <c r="CL318" s="2" t="s">
        <v>136</v>
      </c>
      <c r="CM318" s="2">
        <f t="shared" si="79"/>
        <v>5999.9999999999991</v>
      </c>
      <c r="CN318" s="2" t="s">
        <v>136</v>
      </c>
      <c r="CO318" s="2">
        <f t="shared" si="88"/>
        <v>44</v>
      </c>
      <c r="CP318" s="2">
        <f t="shared" si="89"/>
        <v>59.4</v>
      </c>
    </row>
    <row r="319" spans="2:94" ht="16" hidden="1">
      <c r="B319" s="2" t="s">
        <v>117</v>
      </c>
      <c r="C319" s="2" t="s">
        <v>118</v>
      </c>
      <c r="D319" s="2">
        <v>2.1</v>
      </c>
      <c r="E319" s="20" t="s">
        <v>1126</v>
      </c>
      <c r="F319" s="20" t="s">
        <v>319</v>
      </c>
      <c r="G319" s="20" t="s">
        <v>158</v>
      </c>
      <c r="H319" s="20" t="s">
        <v>1351</v>
      </c>
      <c r="I319" s="20" t="s">
        <v>1352</v>
      </c>
      <c r="J319" s="20" t="s">
        <v>1353</v>
      </c>
      <c r="K319" s="20" t="s">
        <v>1130</v>
      </c>
      <c r="L319" s="20" t="s">
        <v>1131</v>
      </c>
      <c r="M319" s="20" t="s">
        <v>127</v>
      </c>
      <c r="N319" s="20"/>
      <c r="O319" s="20" t="s">
        <v>244</v>
      </c>
      <c r="P319" s="20" t="s">
        <v>1132</v>
      </c>
      <c r="Q319" s="21">
        <v>46058</v>
      </c>
      <c r="R319" s="21">
        <v>46058</v>
      </c>
      <c r="S319" s="20" t="s">
        <v>1217</v>
      </c>
      <c r="T319" s="34">
        <v>70</v>
      </c>
      <c r="U319" s="20" t="s">
        <v>1134</v>
      </c>
      <c r="W319" s="20" t="s">
        <v>1354</v>
      </c>
      <c r="X319" s="32">
        <v>8230</v>
      </c>
      <c r="AD319" s="22">
        <v>65</v>
      </c>
      <c r="AE319" s="31">
        <v>0.81540000000000001</v>
      </c>
      <c r="AF319" s="20" t="s">
        <v>1352</v>
      </c>
      <c r="AG319" s="20" t="s">
        <v>1355</v>
      </c>
      <c r="AH319" s="20" t="s">
        <v>244</v>
      </c>
      <c r="AI319" s="20" t="s">
        <v>1144</v>
      </c>
      <c r="AJ319" s="20" t="s">
        <v>158</v>
      </c>
      <c r="AK319" s="20" t="s">
        <v>127</v>
      </c>
      <c r="AL319" s="20" t="s">
        <v>1132</v>
      </c>
      <c r="AO319" s="20" t="s">
        <v>1353</v>
      </c>
      <c r="AQ319" s="25" t="s">
        <v>134</v>
      </c>
      <c r="AR319" s="20" t="s">
        <v>117</v>
      </c>
      <c r="AT319" s="25" t="b">
        <v>1</v>
      </c>
      <c r="AU319" s="24">
        <v>0</v>
      </c>
      <c r="AW319" s="20" t="s">
        <v>150</v>
      </c>
      <c r="AX319" s="20" t="s">
        <v>1287</v>
      </c>
      <c r="AY319" s="20" t="s">
        <v>127</v>
      </c>
      <c r="BC319" s="2">
        <v>90</v>
      </c>
      <c r="BD319" s="2">
        <v>69.999999999999986</v>
      </c>
      <c r="BE319" s="2">
        <v>65</v>
      </c>
      <c r="BF319" s="2">
        <v>799</v>
      </c>
      <c r="BG319" s="2">
        <v>500</v>
      </c>
      <c r="BH319" s="2">
        <v>800</v>
      </c>
      <c r="BI319" s="43">
        <v>70</v>
      </c>
      <c r="BJ319" s="2">
        <v>90</v>
      </c>
      <c r="BK319" s="2">
        <v>399</v>
      </c>
      <c r="BL319" s="2">
        <v>520</v>
      </c>
      <c r="BM319" s="2">
        <v>550</v>
      </c>
      <c r="BN319" s="2">
        <v>8250</v>
      </c>
      <c r="BO319" s="2">
        <v>95000</v>
      </c>
      <c r="BP319" s="2">
        <v>95</v>
      </c>
      <c r="BQ319" s="2">
        <v>105</v>
      </c>
      <c r="CB319" s="2">
        <f t="shared" si="81"/>
        <v>42.86</v>
      </c>
      <c r="CC319" s="2">
        <f t="shared" si="82"/>
        <v>33.33</v>
      </c>
      <c r="CD319" s="2">
        <f t="shared" si="83"/>
        <v>30.95</v>
      </c>
      <c r="CE319" s="2">
        <f t="shared" si="84"/>
        <v>380.48</v>
      </c>
      <c r="CF319" s="2">
        <f t="shared" si="85"/>
        <v>238.1</v>
      </c>
      <c r="CG319" s="2">
        <f t="shared" si="86"/>
        <v>380.95</v>
      </c>
      <c r="CH319" s="50">
        <f t="shared" si="87"/>
        <v>38.5</v>
      </c>
      <c r="CI319" s="2">
        <f t="shared" si="90"/>
        <v>45</v>
      </c>
      <c r="CJ319" s="2">
        <f t="shared" si="78"/>
        <v>199.5</v>
      </c>
      <c r="CK319" s="2" t="s">
        <v>136</v>
      </c>
      <c r="CL319" s="2" t="s">
        <v>136</v>
      </c>
      <c r="CM319" s="2">
        <f t="shared" si="79"/>
        <v>7499.9999999999991</v>
      </c>
      <c r="CN319" s="2" t="s">
        <v>136</v>
      </c>
      <c r="CO319" s="2">
        <f t="shared" si="88"/>
        <v>52.25</v>
      </c>
      <c r="CP319" s="2">
        <f t="shared" si="89"/>
        <v>69.3</v>
      </c>
    </row>
    <row r="320" spans="2:94" ht="16" hidden="1">
      <c r="B320" s="2" t="s">
        <v>117</v>
      </c>
      <c r="C320" s="2" t="s">
        <v>118</v>
      </c>
      <c r="D320" s="2">
        <v>2.1</v>
      </c>
      <c r="E320" s="20" t="s">
        <v>1126</v>
      </c>
      <c r="F320" s="20" t="s">
        <v>329</v>
      </c>
      <c r="G320" s="20" t="s">
        <v>158</v>
      </c>
      <c r="H320" s="20" t="s">
        <v>1351</v>
      </c>
      <c r="I320" s="20" t="s">
        <v>1356</v>
      </c>
      <c r="J320" s="20" t="s">
        <v>1357</v>
      </c>
      <c r="K320" s="20" t="s">
        <v>1130</v>
      </c>
      <c r="L320" s="20" t="s">
        <v>1131</v>
      </c>
      <c r="M320" s="20" t="s">
        <v>127</v>
      </c>
      <c r="N320" s="20"/>
      <c r="O320" s="20" t="s">
        <v>244</v>
      </c>
      <c r="P320" s="20" t="s">
        <v>1132</v>
      </c>
      <c r="Q320" s="21">
        <v>46058</v>
      </c>
      <c r="R320" s="21">
        <v>46058</v>
      </c>
      <c r="S320" s="20" t="s">
        <v>1217</v>
      </c>
      <c r="T320" s="34">
        <v>70</v>
      </c>
      <c r="U320" s="20" t="s">
        <v>1134</v>
      </c>
      <c r="W320" s="20" t="s">
        <v>1358</v>
      </c>
      <c r="X320" s="32">
        <v>4890</v>
      </c>
      <c r="AD320" s="22">
        <v>65</v>
      </c>
      <c r="AE320" s="31">
        <v>0.81540000000000001</v>
      </c>
      <c r="AF320" s="20" t="s">
        <v>1356</v>
      </c>
      <c r="AG320" s="20" t="s">
        <v>1359</v>
      </c>
      <c r="AH320" s="20" t="s">
        <v>244</v>
      </c>
      <c r="AI320" s="20" t="s">
        <v>1137</v>
      </c>
      <c r="AJ320" s="20" t="s">
        <v>158</v>
      </c>
      <c r="AK320" s="20" t="s">
        <v>127</v>
      </c>
      <c r="AL320" s="20" t="s">
        <v>1132</v>
      </c>
      <c r="AO320" s="20" t="s">
        <v>1357</v>
      </c>
      <c r="AQ320" s="25" t="s">
        <v>134</v>
      </c>
      <c r="AR320" s="20" t="s">
        <v>117</v>
      </c>
      <c r="AT320" s="25" t="b">
        <v>1</v>
      </c>
      <c r="AU320" s="24">
        <v>0</v>
      </c>
      <c r="AW320" s="20" t="s">
        <v>150</v>
      </c>
      <c r="AX320" s="20" t="s">
        <v>1287</v>
      </c>
      <c r="AY320" s="20" t="s">
        <v>127</v>
      </c>
      <c r="BC320" s="2">
        <v>90</v>
      </c>
      <c r="BD320" s="2">
        <v>69.999999999999986</v>
      </c>
      <c r="BE320" s="2">
        <v>65</v>
      </c>
      <c r="BF320" s="2">
        <v>799</v>
      </c>
      <c r="BG320" s="2">
        <v>500</v>
      </c>
      <c r="BH320" s="2">
        <v>800</v>
      </c>
      <c r="BI320" s="43">
        <v>70</v>
      </c>
      <c r="BJ320" s="2">
        <v>90</v>
      </c>
      <c r="BK320" s="2">
        <v>399</v>
      </c>
      <c r="BL320" s="2">
        <v>520</v>
      </c>
      <c r="BM320" s="2">
        <v>550</v>
      </c>
      <c r="BN320" s="2">
        <v>8250</v>
      </c>
      <c r="BO320" s="2">
        <v>95000</v>
      </c>
      <c r="BP320" s="2">
        <v>95</v>
      </c>
      <c r="BQ320" s="2">
        <v>105</v>
      </c>
      <c r="CB320" s="2">
        <f t="shared" si="81"/>
        <v>42.86</v>
      </c>
      <c r="CC320" s="2">
        <f t="shared" si="82"/>
        <v>33.33</v>
      </c>
      <c r="CD320" s="2">
        <f t="shared" si="83"/>
        <v>30.95</v>
      </c>
      <c r="CE320" s="2">
        <f t="shared" si="84"/>
        <v>380.48</v>
      </c>
      <c r="CF320" s="2">
        <f t="shared" si="85"/>
        <v>238.1</v>
      </c>
      <c r="CG320" s="2">
        <f t="shared" si="86"/>
        <v>380.95</v>
      </c>
      <c r="CH320" s="50">
        <f t="shared" si="87"/>
        <v>38.5</v>
      </c>
      <c r="CI320" s="2">
        <f t="shared" si="90"/>
        <v>45</v>
      </c>
      <c r="CJ320" s="2">
        <f t="shared" si="78"/>
        <v>199.5</v>
      </c>
      <c r="CK320" s="2" t="s">
        <v>136</v>
      </c>
      <c r="CL320" s="2" t="s">
        <v>136</v>
      </c>
      <c r="CM320" s="2">
        <f t="shared" si="79"/>
        <v>7499.9999999999991</v>
      </c>
      <c r="CN320" s="2" t="s">
        <v>136</v>
      </c>
      <c r="CO320" s="2">
        <f t="shared" si="88"/>
        <v>52.25</v>
      </c>
      <c r="CP320" s="2">
        <f t="shared" si="89"/>
        <v>69.3</v>
      </c>
    </row>
    <row r="321" spans="2:94" ht="16" hidden="1">
      <c r="B321" s="2" t="s">
        <v>117</v>
      </c>
      <c r="C321" s="2" t="s">
        <v>118</v>
      </c>
      <c r="D321" s="2">
        <v>2.1</v>
      </c>
      <c r="E321" s="20" t="s">
        <v>1126</v>
      </c>
      <c r="F321" s="20" t="s">
        <v>319</v>
      </c>
      <c r="G321" s="20" t="s">
        <v>121</v>
      </c>
      <c r="H321" s="20" t="s">
        <v>1360</v>
      </c>
      <c r="I321" s="20" t="s">
        <v>1361</v>
      </c>
      <c r="J321" s="20" t="s">
        <v>1362</v>
      </c>
      <c r="K321" s="20" t="s">
        <v>1130</v>
      </c>
      <c r="L321" s="20" t="s">
        <v>1131</v>
      </c>
      <c r="M321" s="20" t="s">
        <v>127</v>
      </c>
      <c r="N321" s="20"/>
      <c r="O321" s="20" t="s">
        <v>244</v>
      </c>
      <c r="P321" s="20" t="s">
        <v>211</v>
      </c>
      <c r="Q321" s="21">
        <v>46058</v>
      </c>
      <c r="R321" s="21">
        <v>46058</v>
      </c>
      <c r="S321" s="20" t="s">
        <v>1133</v>
      </c>
      <c r="T321" s="22">
        <v>65</v>
      </c>
      <c r="U321" s="20" t="s">
        <v>1134</v>
      </c>
      <c r="W321" s="20" t="s">
        <v>1363</v>
      </c>
      <c r="X321" s="32">
        <v>17030</v>
      </c>
      <c r="AD321" s="22">
        <v>65</v>
      </c>
      <c r="AE321" s="31">
        <v>0.83079999999999998</v>
      </c>
      <c r="AF321" s="20" t="s">
        <v>1361</v>
      </c>
      <c r="AG321" s="20" t="s">
        <v>1364</v>
      </c>
      <c r="AH321" s="20" t="s">
        <v>244</v>
      </c>
      <c r="AI321" s="20" t="s">
        <v>1144</v>
      </c>
      <c r="AJ321" s="20" t="s">
        <v>121</v>
      </c>
      <c r="AK321" s="20" t="s">
        <v>127</v>
      </c>
      <c r="AL321" s="20" t="s">
        <v>211</v>
      </c>
      <c r="AO321" s="20" t="s">
        <v>1362</v>
      </c>
      <c r="AQ321" s="25" t="s">
        <v>134</v>
      </c>
      <c r="AR321" s="20" t="s">
        <v>117</v>
      </c>
      <c r="AT321" s="25" t="b">
        <v>1</v>
      </c>
      <c r="AU321" s="24">
        <v>0</v>
      </c>
      <c r="AW321" s="20" t="s">
        <v>150</v>
      </c>
      <c r="AX321" s="20" t="s">
        <v>1155</v>
      </c>
      <c r="AY321" s="20" t="s">
        <v>127</v>
      </c>
      <c r="BC321" s="2">
        <v>80</v>
      </c>
      <c r="BD321" s="2">
        <v>64.999999999999986</v>
      </c>
      <c r="BE321" s="2">
        <v>60</v>
      </c>
      <c r="BF321" s="2">
        <v>749</v>
      </c>
      <c r="BG321" s="2">
        <v>480</v>
      </c>
      <c r="BH321" s="2">
        <v>750</v>
      </c>
      <c r="BI321" s="43">
        <v>65</v>
      </c>
      <c r="BJ321" s="2">
        <v>85</v>
      </c>
      <c r="BK321" s="2">
        <v>369</v>
      </c>
      <c r="BL321" s="2">
        <v>550</v>
      </c>
      <c r="BM321" s="2">
        <v>570</v>
      </c>
      <c r="BN321" s="2">
        <v>7700</v>
      </c>
      <c r="BO321" s="2">
        <v>89000</v>
      </c>
      <c r="BP321" s="2">
        <v>85</v>
      </c>
      <c r="BQ321" s="2">
        <v>95</v>
      </c>
      <c r="CB321" s="2">
        <f t="shared" si="81"/>
        <v>38.1</v>
      </c>
      <c r="CC321" s="2">
        <f t="shared" si="82"/>
        <v>30.95</v>
      </c>
      <c r="CD321" s="2">
        <f t="shared" si="83"/>
        <v>28.57</v>
      </c>
      <c r="CE321" s="2">
        <f t="shared" si="84"/>
        <v>356.67</v>
      </c>
      <c r="CF321" s="2">
        <f t="shared" si="85"/>
        <v>228.57</v>
      </c>
      <c r="CG321" s="2">
        <f t="shared" si="86"/>
        <v>357.14</v>
      </c>
      <c r="CH321" s="50">
        <f t="shared" si="87"/>
        <v>35.75</v>
      </c>
      <c r="CI321" s="2">
        <f t="shared" si="90"/>
        <v>43</v>
      </c>
      <c r="CJ321" s="2">
        <f t="shared" si="78"/>
        <v>184.5</v>
      </c>
      <c r="CK321" s="2" t="s">
        <v>136</v>
      </c>
      <c r="CL321" s="2" t="s">
        <v>136</v>
      </c>
      <c r="CM321" s="2">
        <f t="shared" si="79"/>
        <v>6999.9999999999991</v>
      </c>
      <c r="CN321" s="2" t="s">
        <v>136</v>
      </c>
      <c r="CO321" s="2">
        <f t="shared" si="88"/>
        <v>46.75</v>
      </c>
      <c r="CP321" s="2">
        <f t="shared" si="89"/>
        <v>62.7</v>
      </c>
    </row>
    <row r="322" spans="2:94" ht="16" hidden="1">
      <c r="B322" s="2" t="s">
        <v>117</v>
      </c>
      <c r="C322" s="2" t="s">
        <v>118</v>
      </c>
      <c r="D322" s="2">
        <v>2.1</v>
      </c>
      <c r="E322" s="20" t="s">
        <v>1126</v>
      </c>
      <c r="F322" s="20" t="s">
        <v>329</v>
      </c>
      <c r="G322" s="20" t="s">
        <v>121</v>
      </c>
      <c r="H322" s="20" t="s">
        <v>1360</v>
      </c>
      <c r="I322" s="20" t="s">
        <v>1365</v>
      </c>
      <c r="J322" s="20" t="s">
        <v>1366</v>
      </c>
      <c r="K322" s="20" t="s">
        <v>1130</v>
      </c>
      <c r="L322" s="20" t="s">
        <v>1131</v>
      </c>
      <c r="M322" s="20" t="s">
        <v>127</v>
      </c>
      <c r="N322" s="20"/>
      <c r="O322" s="20" t="s">
        <v>244</v>
      </c>
      <c r="P322" s="20" t="s">
        <v>211</v>
      </c>
      <c r="Q322" s="21">
        <v>46058</v>
      </c>
      <c r="R322" s="21">
        <v>46058</v>
      </c>
      <c r="S322" s="20" t="s">
        <v>1133</v>
      </c>
      <c r="T322" s="22">
        <v>65</v>
      </c>
      <c r="U322" s="20" t="s">
        <v>1134</v>
      </c>
      <c r="W322" s="20" t="s">
        <v>1367</v>
      </c>
      <c r="X322" s="32">
        <v>9950</v>
      </c>
      <c r="AD322" s="22">
        <v>65</v>
      </c>
      <c r="AE322" s="31">
        <v>0.83079999999999998</v>
      </c>
      <c r="AF322" s="20" t="s">
        <v>1365</v>
      </c>
      <c r="AG322" s="20" t="s">
        <v>1368</v>
      </c>
      <c r="AH322" s="20" t="s">
        <v>244</v>
      </c>
      <c r="AI322" s="20" t="s">
        <v>1137</v>
      </c>
      <c r="AJ322" s="20" t="s">
        <v>121</v>
      </c>
      <c r="AK322" s="20" t="s">
        <v>127</v>
      </c>
      <c r="AL322" s="20" t="s">
        <v>211</v>
      </c>
      <c r="AO322" s="20" t="s">
        <v>1366</v>
      </c>
      <c r="AQ322" s="25" t="s">
        <v>134</v>
      </c>
      <c r="AR322" s="20" t="s">
        <v>117</v>
      </c>
      <c r="AT322" s="25" t="b">
        <v>1</v>
      </c>
      <c r="AU322" s="24">
        <v>0</v>
      </c>
      <c r="AW322" s="20" t="s">
        <v>150</v>
      </c>
      <c r="AX322" s="20" t="s">
        <v>1155</v>
      </c>
      <c r="AY322" s="20" t="s">
        <v>127</v>
      </c>
      <c r="BC322" s="2">
        <v>80</v>
      </c>
      <c r="BD322" s="2">
        <v>64.999999999999986</v>
      </c>
      <c r="BE322" s="2">
        <v>60</v>
      </c>
      <c r="BF322" s="2">
        <v>749</v>
      </c>
      <c r="BG322" s="2">
        <v>480</v>
      </c>
      <c r="BH322" s="2">
        <v>750</v>
      </c>
      <c r="BI322" s="43">
        <v>65</v>
      </c>
      <c r="BJ322" s="2">
        <v>85</v>
      </c>
      <c r="BK322" s="2">
        <v>369</v>
      </c>
      <c r="BL322" s="2">
        <v>550</v>
      </c>
      <c r="BM322" s="2">
        <v>570</v>
      </c>
      <c r="BN322" s="2">
        <v>7700</v>
      </c>
      <c r="BO322" s="2">
        <v>89000</v>
      </c>
      <c r="BP322" s="2">
        <v>85</v>
      </c>
      <c r="BQ322" s="2">
        <v>95</v>
      </c>
      <c r="CB322" s="2">
        <f t="shared" si="81"/>
        <v>38.1</v>
      </c>
      <c r="CC322" s="2">
        <f t="shared" si="82"/>
        <v>30.95</v>
      </c>
      <c r="CD322" s="2">
        <f t="shared" si="83"/>
        <v>28.57</v>
      </c>
      <c r="CE322" s="2">
        <f t="shared" si="84"/>
        <v>356.67</v>
      </c>
      <c r="CF322" s="2">
        <f t="shared" si="85"/>
        <v>228.57</v>
      </c>
      <c r="CG322" s="2">
        <f t="shared" si="86"/>
        <v>357.14</v>
      </c>
      <c r="CH322" s="50">
        <f t="shared" si="87"/>
        <v>35.75</v>
      </c>
      <c r="CI322" s="2">
        <f t="shared" si="90"/>
        <v>43</v>
      </c>
      <c r="CJ322" s="2">
        <f t="shared" si="78"/>
        <v>184.5</v>
      </c>
      <c r="CK322" s="2" t="s">
        <v>136</v>
      </c>
      <c r="CL322" s="2" t="s">
        <v>136</v>
      </c>
      <c r="CM322" s="2">
        <f t="shared" si="79"/>
        <v>6999.9999999999991</v>
      </c>
      <c r="CN322" s="2" t="s">
        <v>136</v>
      </c>
      <c r="CO322" s="2">
        <f t="shared" si="88"/>
        <v>46.75</v>
      </c>
      <c r="CP322" s="2">
        <f t="shared" si="89"/>
        <v>62.7</v>
      </c>
    </row>
    <row r="323" spans="2:94" ht="16" hidden="1">
      <c r="B323" s="2" t="s">
        <v>117</v>
      </c>
      <c r="C323" s="2" t="s">
        <v>118</v>
      </c>
      <c r="D323" s="2">
        <v>3.1</v>
      </c>
      <c r="E323" s="20" t="s">
        <v>119</v>
      </c>
      <c r="F323" s="20" t="s">
        <v>120</v>
      </c>
      <c r="G323" s="20" t="s">
        <v>180</v>
      </c>
      <c r="H323" s="20" t="s">
        <v>1369</v>
      </c>
      <c r="I323" s="20" t="s">
        <v>1370</v>
      </c>
      <c r="J323" s="20" t="s">
        <v>1371</v>
      </c>
      <c r="K323" s="20" t="s">
        <v>125</v>
      </c>
      <c r="L323" s="20" t="s">
        <v>1372</v>
      </c>
      <c r="M323" s="20" t="s">
        <v>127</v>
      </c>
      <c r="N323" s="20"/>
      <c r="O323" s="20" t="s">
        <v>128</v>
      </c>
      <c r="P323" s="20" t="s">
        <v>259</v>
      </c>
      <c r="Q323" s="21">
        <v>46023</v>
      </c>
      <c r="R323" s="21">
        <v>46023</v>
      </c>
      <c r="S323" s="21">
        <v>46387</v>
      </c>
      <c r="T323" s="22">
        <v>65</v>
      </c>
      <c r="W323" s="20" t="s">
        <v>1373</v>
      </c>
      <c r="X323" s="32">
        <v>4520</v>
      </c>
      <c r="Y323" s="23">
        <v>0</v>
      </c>
      <c r="Z323" s="32">
        <v>4520</v>
      </c>
      <c r="AA323" s="23">
        <v>0</v>
      </c>
      <c r="AB323" s="23">
        <v>0</v>
      </c>
      <c r="AC323" s="22">
        <v>13.64</v>
      </c>
      <c r="AD323" s="22">
        <v>65</v>
      </c>
      <c r="AE323" s="31">
        <v>0.79020000000000001</v>
      </c>
      <c r="AF323" s="20" t="s">
        <v>1370</v>
      </c>
      <c r="AG323" s="20" t="s">
        <v>1374</v>
      </c>
      <c r="AH323" s="20" t="s">
        <v>128</v>
      </c>
      <c r="AI323" s="20" t="s">
        <v>214</v>
      </c>
      <c r="AJ323" s="20" t="s">
        <v>180</v>
      </c>
      <c r="AK323" s="20" t="s">
        <v>127</v>
      </c>
      <c r="AL323" s="20" t="s">
        <v>259</v>
      </c>
      <c r="AM323" s="20" t="s">
        <v>133</v>
      </c>
      <c r="AN323" s="20" t="s">
        <v>134</v>
      </c>
      <c r="AO323" s="20" t="s">
        <v>1371</v>
      </c>
      <c r="AQ323" s="25" t="s">
        <v>134</v>
      </c>
      <c r="AR323" s="20" t="s">
        <v>117</v>
      </c>
      <c r="AT323" s="25" t="b">
        <v>1</v>
      </c>
      <c r="AU323" s="24">
        <v>0</v>
      </c>
      <c r="AW323" s="20" t="s">
        <v>150</v>
      </c>
      <c r="AY323" s="20" t="s">
        <v>127</v>
      </c>
      <c r="BC323" s="2">
        <v>80</v>
      </c>
      <c r="BD323" s="2">
        <v>64.999999999999986</v>
      </c>
      <c r="BE323" s="2">
        <v>60</v>
      </c>
      <c r="BF323" s="2">
        <v>749</v>
      </c>
      <c r="BG323" s="2">
        <v>480</v>
      </c>
      <c r="BH323" s="2">
        <v>750</v>
      </c>
      <c r="BI323" s="43">
        <v>65</v>
      </c>
      <c r="BJ323" s="2">
        <v>85</v>
      </c>
      <c r="BK323" s="2">
        <v>369</v>
      </c>
      <c r="BL323" s="2">
        <v>540</v>
      </c>
      <c r="BM323" s="2">
        <v>570</v>
      </c>
      <c r="BN323" s="2">
        <v>7700</v>
      </c>
      <c r="BO323" s="2">
        <v>89000</v>
      </c>
      <c r="BP323" s="2">
        <v>90</v>
      </c>
      <c r="BQ323" s="2">
        <v>100</v>
      </c>
      <c r="CB323" s="2">
        <f t="shared" si="81"/>
        <v>38.1</v>
      </c>
      <c r="CC323" s="2">
        <f t="shared" si="82"/>
        <v>30.95</v>
      </c>
      <c r="CD323" s="2">
        <f t="shared" si="83"/>
        <v>28.57</v>
      </c>
      <c r="CE323" s="2">
        <f t="shared" si="84"/>
        <v>356.67</v>
      </c>
      <c r="CF323" s="2">
        <f t="shared" si="85"/>
        <v>228.57</v>
      </c>
      <c r="CG323" s="2">
        <f t="shared" si="86"/>
        <v>357.14</v>
      </c>
      <c r="CH323" s="50">
        <f t="shared" si="87"/>
        <v>35.75</v>
      </c>
      <c r="CI323" s="2">
        <f t="shared" si="90"/>
        <v>43</v>
      </c>
      <c r="CJ323" s="2">
        <f t="shared" si="78"/>
        <v>184.5</v>
      </c>
      <c r="CK323" s="2" t="s">
        <v>136</v>
      </c>
      <c r="CL323" s="2" t="s">
        <v>136</v>
      </c>
      <c r="CM323" s="2">
        <f t="shared" si="79"/>
        <v>6999.9999999999991</v>
      </c>
      <c r="CN323" s="2" t="s">
        <v>136</v>
      </c>
      <c r="CO323" s="2">
        <f t="shared" si="88"/>
        <v>49.5</v>
      </c>
      <c r="CP323" s="2">
        <f t="shared" si="89"/>
        <v>66</v>
      </c>
    </row>
    <row r="324" spans="2:94" ht="16" hidden="1">
      <c r="B324" s="2" t="s">
        <v>117</v>
      </c>
      <c r="C324" s="2" t="s">
        <v>118</v>
      </c>
      <c r="D324" s="2">
        <v>2.1</v>
      </c>
      <c r="E324" s="20" t="s">
        <v>1126</v>
      </c>
      <c r="F324" s="20" t="s">
        <v>329</v>
      </c>
      <c r="G324" s="20" t="s">
        <v>320</v>
      </c>
      <c r="H324" s="20" t="s">
        <v>1375</v>
      </c>
      <c r="I324" s="20" t="s">
        <v>1376</v>
      </c>
      <c r="J324" s="20" t="s">
        <v>1377</v>
      </c>
      <c r="K324" s="20" t="s">
        <v>1130</v>
      </c>
      <c r="L324" s="20" t="s">
        <v>1152</v>
      </c>
      <c r="M324" s="20" t="s">
        <v>127</v>
      </c>
      <c r="N324" s="20"/>
      <c r="O324" s="20" t="s">
        <v>128</v>
      </c>
      <c r="P324" s="20" t="s">
        <v>667</v>
      </c>
      <c r="Q324" s="21">
        <v>46149</v>
      </c>
      <c r="R324" s="21">
        <v>46149</v>
      </c>
      <c r="S324" s="20" t="s">
        <v>1328</v>
      </c>
      <c r="T324" s="22">
        <v>65</v>
      </c>
      <c r="U324" s="20" t="s">
        <v>1152</v>
      </c>
      <c r="W324" s="20" t="s">
        <v>1378</v>
      </c>
      <c r="X324" s="32">
        <v>18850</v>
      </c>
      <c r="AD324" s="22">
        <v>65</v>
      </c>
      <c r="AE324" s="24">
        <v>0.8</v>
      </c>
      <c r="AF324" s="20" t="s">
        <v>1376</v>
      </c>
      <c r="AG324" s="20" t="s">
        <v>1379</v>
      </c>
      <c r="AH324" s="20" t="s">
        <v>128</v>
      </c>
      <c r="AI324" s="20" t="s">
        <v>1380</v>
      </c>
      <c r="AJ324" s="20" t="s">
        <v>320</v>
      </c>
      <c r="AK324" s="20" t="s">
        <v>127</v>
      </c>
      <c r="AL324" s="20" t="s">
        <v>667</v>
      </c>
      <c r="AO324" s="20" t="s">
        <v>1377</v>
      </c>
      <c r="AQ324" s="25" t="s">
        <v>134</v>
      </c>
      <c r="AR324" s="20" t="s">
        <v>117</v>
      </c>
      <c r="AT324" s="25" t="b">
        <v>1</v>
      </c>
      <c r="AU324" s="24">
        <v>0</v>
      </c>
      <c r="AW324" s="20" t="s">
        <v>150</v>
      </c>
      <c r="AX324" s="20" t="s">
        <v>1186</v>
      </c>
      <c r="AY324" s="20" t="s">
        <v>127</v>
      </c>
      <c r="BC324" s="2">
        <v>85</v>
      </c>
      <c r="BD324" s="2">
        <v>64.999999999999986</v>
      </c>
      <c r="BE324" s="2">
        <v>60</v>
      </c>
      <c r="BF324" s="2">
        <v>749</v>
      </c>
      <c r="BG324" s="2">
        <v>480</v>
      </c>
      <c r="BH324" s="2">
        <v>750</v>
      </c>
      <c r="BI324" s="43">
        <v>65</v>
      </c>
      <c r="BJ324" s="2">
        <v>85</v>
      </c>
      <c r="BK324" s="2">
        <v>369</v>
      </c>
      <c r="BL324" s="2">
        <v>540</v>
      </c>
      <c r="BM324" s="2">
        <v>570</v>
      </c>
      <c r="BN324" s="2">
        <v>7700</v>
      </c>
      <c r="BO324" s="2">
        <v>89000</v>
      </c>
      <c r="BP324" s="2">
        <v>90</v>
      </c>
      <c r="BQ324" s="2">
        <v>100</v>
      </c>
      <c r="CB324" s="2">
        <f t="shared" si="81"/>
        <v>40.479999999999997</v>
      </c>
      <c r="CC324" s="2">
        <f t="shared" si="82"/>
        <v>30.95</v>
      </c>
      <c r="CD324" s="2">
        <f t="shared" si="83"/>
        <v>28.57</v>
      </c>
      <c r="CE324" s="2">
        <f t="shared" si="84"/>
        <v>356.67</v>
      </c>
      <c r="CF324" s="2">
        <f t="shared" si="85"/>
        <v>228.57</v>
      </c>
      <c r="CG324" s="2">
        <f t="shared" si="86"/>
        <v>357.14</v>
      </c>
      <c r="CH324" s="50">
        <f t="shared" si="87"/>
        <v>35.75</v>
      </c>
      <c r="CI324" s="2">
        <f t="shared" si="90"/>
        <v>43</v>
      </c>
      <c r="CJ324" s="2">
        <f t="shared" si="78"/>
        <v>184.5</v>
      </c>
      <c r="CK324" s="2" t="s">
        <v>136</v>
      </c>
      <c r="CL324" s="2" t="s">
        <v>136</v>
      </c>
      <c r="CM324" s="2">
        <f t="shared" si="79"/>
        <v>6999.9999999999991</v>
      </c>
      <c r="CN324" s="2" t="s">
        <v>136</v>
      </c>
      <c r="CO324" s="2">
        <f t="shared" si="88"/>
        <v>49.5</v>
      </c>
      <c r="CP324" s="2">
        <f t="shared" si="89"/>
        <v>66</v>
      </c>
    </row>
    <row r="325" spans="2:94" ht="16" hidden="1">
      <c r="B325" s="2" t="s">
        <v>117</v>
      </c>
      <c r="C325" s="2" t="s">
        <v>118</v>
      </c>
      <c r="D325" s="2">
        <v>2.2000000000000002</v>
      </c>
      <c r="E325" s="20" t="s">
        <v>1126</v>
      </c>
      <c r="F325" s="20" t="s">
        <v>329</v>
      </c>
      <c r="G325" s="20" t="s">
        <v>121</v>
      </c>
      <c r="H325" s="20" t="s">
        <v>1381</v>
      </c>
      <c r="I325" s="20" t="s">
        <v>1382</v>
      </c>
      <c r="J325" s="20" t="s">
        <v>1383</v>
      </c>
      <c r="K325" s="20" t="s">
        <v>1258</v>
      </c>
      <c r="L325" s="20" t="s">
        <v>1384</v>
      </c>
      <c r="M325" s="20" t="s">
        <v>127</v>
      </c>
      <c r="N325" s="20"/>
      <c r="O325" s="20" t="s">
        <v>244</v>
      </c>
      <c r="P325" s="20" t="s">
        <v>129</v>
      </c>
      <c r="Q325" s="21">
        <v>46030</v>
      </c>
      <c r="R325" s="21">
        <v>46030</v>
      </c>
      <c r="S325" s="20" t="s">
        <v>1133</v>
      </c>
      <c r="T325" s="22">
        <v>70</v>
      </c>
      <c r="U325" s="20" t="s">
        <v>1385</v>
      </c>
      <c r="W325" s="20" t="s">
        <v>1386</v>
      </c>
      <c r="X325" s="32">
        <v>12680</v>
      </c>
      <c r="AD325" s="22">
        <v>70</v>
      </c>
      <c r="AE325" s="31">
        <v>0.85709999999999997</v>
      </c>
      <c r="AF325" s="20" t="s">
        <v>1382</v>
      </c>
      <c r="AG325" s="20" t="s">
        <v>1387</v>
      </c>
      <c r="AH325" s="20" t="s">
        <v>244</v>
      </c>
      <c r="AI325" s="20" t="s">
        <v>1137</v>
      </c>
      <c r="AJ325" s="20" t="s">
        <v>121</v>
      </c>
      <c r="AK325" s="20" t="s">
        <v>127</v>
      </c>
      <c r="AL325" s="20" t="s">
        <v>129</v>
      </c>
      <c r="AO325" s="20" t="s">
        <v>1383</v>
      </c>
      <c r="AQ325" s="25" t="s">
        <v>134</v>
      </c>
      <c r="AR325" s="20" t="s">
        <v>117</v>
      </c>
      <c r="AT325" s="25" t="b">
        <v>1</v>
      </c>
      <c r="AU325" s="24">
        <v>0</v>
      </c>
      <c r="AW325" s="20" t="s">
        <v>150</v>
      </c>
      <c r="AX325" s="20" t="s">
        <v>1342</v>
      </c>
      <c r="AY325" s="20" t="s">
        <v>127</v>
      </c>
      <c r="BC325" s="2">
        <v>90</v>
      </c>
      <c r="BD325" s="2">
        <v>69.999999999999986</v>
      </c>
      <c r="BE325" s="2">
        <v>65</v>
      </c>
      <c r="BF325" s="2">
        <v>799</v>
      </c>
      <c r="BG325" s="2">
        <v>500</v>
      </c>
      <c r="BH325" s="2">
        <v>800</v>
      </c>
      <c r="BI325" s="43">
        <v>70</v>
      </c>
      <c r="BJ325" s="2">
        <v>90</v>
      </c>
      <c r="BK325" s="2">
        <v>399</v>
      </c>
      <c r="BL325" s="2">
        <v>590</v>
      </c>
      <c r="BM325" s="2">
        <v>620</v>
      </c>
      <c r="BN325" s="2">
        <v>8250</v>
      </c>
      <c r="BO325" s="2">
        <v>95000</v>
      </c>
      <c r="BP325" s="2">
        <v>95</v>
      </c>
      <c r="BQ325" s="2">
        <v>105</v>
      </c>
      <c r="CB325" s="2">
        <f t="shared" si="81"/>
        <v>42.86</v>
      </c>
      <c r="CC325" s="2">
        <f t="shared" si="82"/>
        <v>33.33</v>
      </c>
      <c r="CD325" s="2">
        <f t="shared" si="83"/>
        <v>30.95</v>
      </c>
      <c r="CE325" s="2">
        <f t="shared" si="84"/>
        <v>380.48</v>
      </c>
      <c r="CF325" s="2">
        <f t="shared" si="85"/>
        <v>238.1</v>
      </c>
      <c r="CG325" s="2">
        <f t="shared" si="86"/>
        <v>380.95</v>
      </c>
      <c r="CH325" s="50">
        <f t="shared" si="87"/>
        <v>38.5</v>
      </c>
      <c r="CI325" s="2">
        <f t="shared" si="90"/>
        <v>45</v>
      </c>
      <c r="CJ325" s="2">
        <f t="shared" si="78"/>
        <v>199.5</v>
      </c>
      <c r="CK325" s="2" t="s">
        <v>136</v>
      </c>
      <c r="CL325" s="2" t="s">
        <v>136</v>
      </c>
      <c r="CM325" s="2">
        <f t="shared" si="79"/>
        <v>7499.9999999999991</v>
      </c>
      <c r="CN325" s="2" t="s">
        <v>136</v>
      </c>
      <c r="CO325" s="2">
        <f t="shared" si="88"/>
        <v>52.25</v>
      </c>
      <c r="CP325" s="2">
        <f t="shared" si="89"/>
        <v>69.3</v>
      </c>
    </row>
    <row r="326" spans="2:94" ht="16" hidden="1">
      <c r="B326" s="2" t="s">
        <v>117</v>
      </c>
      <c r="C326" s="2" t="s">
        <v>118</v>
      </c>
      <c r="D326" s="2">
        <v>2.2000000000000002</v>
      </c>
      <c r="E326" s="20" t="s">
        <v>1126</v>
      </c>
      <c r="F326" s="20" t="s">
        <v>319</v>
      </c>
      <c r="G326" s="20" t="s">
        <v>121</v>
      </c>
      <c r="H326" s="20" t="s">
        <v>1388</v>
      </c>
      <c r="I326" s="20" t="s">
        <v>1389</v>
      </c>
      <c r="J326" s="20" t="s">
        <v>1390</v>
      </c>
      <c r="K326" s="20" t="s">
        <v>1258</v>
      </c>
      <c r="L326" s="20" t="s">
        <v>1384</v>
      </c>
      <c r="M326" s="20" t="s">
        <v>127</v>
      </c>
      <c r="N326" s="20"/>
      <c r="O326" s="20" t="s">
        <v>244</v>
      </c>
      <c r="P326" s="20" t="s">
        <v>129</v>
      </c>
      <c r="Q326" s="21">
        <v>46114</v>
      </c>
      <c r="R326" s="21">
        <v>46114</v>
      </c>
      <c r="S326" s="20" t="s">
        <v>1133</v>
      </c>
      <c r="T326" s="22">
        <v>70</v>
      </c>
      <c r="U326" s="20" t="s">
        <v>1385</v>
      </c>
      <c r="W326" s="20" t="s">
        <v>1391</v>
      </c>
      <c r="X326" s="32">
        <v>6700</v>
      </c>
      <c r="AD326" s="22">
        <v>70</v>
      </c>
      <c r="AE326" s="31">
        <v>0.80709999999999993</v>
      </c>
      <c r="AF326" s="20" t="s">
        <v>1389</v>
      </c>
      <c r="AG326" s="20" t="s">
        <v>1392</v>
      </c>
      <c r="AH326" s="20" t="s">
        <v>244</v>
      </c>
      <c r="AI326" s="20" t="s">
        <v>1144</v>
      </c>
      <c r="AJ326" s="20" t="s">
        <v>121</v>
      </c>
      <c r="AK326" s="20" t="s">
        <v>127</v>
      </c>
      <c r="AL326" s="20" t="s">
        <v>129</v>
      </c>
      <c r="AO326" s="20" t="s">
        <v>1390</v>
      </c>
      <c r="AQ326" s="25" t="s">
        <v>134</v>
      </c>
      <c r="AR326" s="20" t="s">
        <v>117</v>
      </c>
      <c r="AT326" s="25" t="b">
        <v>1</v>
      </c>
      <c r="AU326" s="24">
        <v>0</v>
      </c>
      <c r="AW326" s="20" t="s">
        <v>150</v>
      </c>
      <c r="AX326" s="20" t="s">
        <v>1342</v>
      </c>
      <c r="AY326" s="20" t="s">
        <v>127</v>
      </c>
      <c r="BC326" s="2">
        <v>90</v>
      </c>
      <c r="BD326" s="2">
        <v>69.999999999999986</v>
      </c>
      <c r="BE326" s="2">
        <v>65</v>
      </c>
      <c r="BF326" s="2">
        <v>799</v>
      </c>
      <c r="BG326" s="2">
        <v>500</v>
      </c>
      <c r="BH326" s="2">
        <v>800</v>
      </c>
      <c r="BI326" s="43">
        <v>70</v>
      </c>
      <c r="BJ326" s="2">
        <v>90</v>
      </c>
      <c r="BK326" s="2">
        <v>399</v>
      </c>
      <c r="BL326" s="2">
        <v>590</v>
      </c>
      <c r="BM326" s="2">
        <v>620</v>
      </c>
      <c r="BN326" s="2">
        <v>8250</v>
      </c>
      <c r="BO326" s="2">
        <v>95000</v>
      </c>
      <c r="BP326" s="2">
        <v>95</v>
      </c>
      <c r="BQ326" s="2">
        <v>105</v>
      </c>
      <c r="CB326" s="2">
        <f t="shared" si="81"/>
        <v>42.86</v>
      </c>
      <c r="CC326" s="2">
        <f t="shared" si="82"/>
        <v>33.33</v>
      </c>
      <c r="CD326" s="2">
        <f t="shared" si="83"/>
        <v>30.95</v>
      </c>
      <c r="CE326" s="2">
        <f t="shared" si="84"/>
        <v>380.48</v>
      </c>
      <c r="CF326" s="2">
        <f t="shared" si="85"/>
        <v>238.1</v>
      </c>
      <c r="CG326" s="2">
        <f t="shared" si="86"/>
        <v>380.95</v>
      </c>
      <c r="CH326" s="50">
        <f t="shared" si="87"/>
        <v>38.5</v>
      </c>
      <c r="CI326" s="2">
        <f t="shared" si="90"/>
        <v>45</v>
      </c>
      <c r="CJ326" s="2">
        <f t="shared" si="78"/>
        <v>199.5</v>
      </c>
      <c r="CK326" s="2" t="s">
        <v>136</v>
      </c>
      <c r="CL326" s="2" t="s">
        <v>136</v>
      </c>
      <c r="CM326" s="2">
        <f t="shared" si="79"/>
        <v>7499.9999999999991</v>
      </c>
      <c r="CN326" s="2" t="s">
        <v>136</v>
      </c>
      <c r="CO326" s="2">
        <f t="shared" si="88"/>
        <v>52.25</v>
      </c>
      <c r="CP326" s="2">
        <f t="shared" si="89"/>
        <v>69.3</v>
      </c>
    </row>
    <row r="327" spans="2:94" ht="16" hidden="1">
      <c r="B327" s="2" t="s">
        <v>117</v>
      </c>
      <c r="C327" s="2" t="s">
        <v>118</v>
      </c>
      <c r="D327" s="2">
        <v>2.2000000000000002</v>
      </c>
      <c r="E327" s="20" t="s">
        <v>1126</v>
      </c>
      <c r="F327" s="20" t="s">
        <v>329</v>
      </c>
      <c r="G327" s="20" t="s">
        <v>121</v>
      </c>
      <c r="H327" s="20" t="s">
        <v>1388</v>
      </c>
      <c r="I327" s="20" t="s">
        <v>1393</v>
      </c>
      <c r="J327" s="20" t="s">
        <v>1394</v>
      </c>
      <c r="K327" s="20" t="s">
        <v>1258</v>
      </c>
      <c r="L327" s="20" t="s">
        <v>1384</v>
      </c>
      <c r="M327" s="20" t="s">
        <v>127</v>
      </c>
      <c r="N327" s="20"/>
      <c r="O327" s="20" t="s">
        <v>244</v>
      </c>
      <c r="P327" s="20" t="s">
        <v>129</v>
      </c>
      <c r="Q327" s="21">
        <v>46030</v>
      </c>
      <c r="R327" s="21">
        <v>46030</v>
      </c>
      <c r="S327" s="20" t="s">
        <v>1133</v>
      </c>
      <c r="T327" s="22">
        <v>70</v>
      </c>
      <c r="U327" s="20" t="s">
        <v>1385</v>
      </c>
      <c r="W327" s="20" t="s">
        <v>1395</v>
      </c>
      <c r="X327" s="32">
        <v>5190</v>
      </c>
      <c r="AD327" s="22">
        <v>70</v>
      </c>
      <c r="AE327" s="31">
        <v>0.83569999999999989</v>
      </c>
      <c r="AF327" s="20" t="s">
        <v>1393</v>
      </c>
      <c r="AG327" s="20" t="s">
        <v>1396</v>
      </c>
      <c r="AH327" s="20" t="s">
        <v>244</v>
      </c>
      <c r="AI327" s="20" t="s">
        <v>1137</v>
      </c>
      <c r="AJ327" s="20" t="s">
        <v>121</v>
      </c>
      <c r="AK327" s="20" t="s">
        <v>127</v>
      </c>
      <c r="AL327" s="20" t="s">
        <v>129</v>
      </c>
      <c r="AO327" s="20" t="s">
        <v>1394</v>
      </c>
      <c r="AQ327" s="25" t="s">
        <v>134</v>
      </c>
      <c r="AR327" s="20" t="s">
        <v>117</v>
      </c>
      <c r="AT327" s="25" t="b">
        <v>1</v>
      </c>
      <c r="AU327" s="24">
        <v>0</v>
      </c>
      <c r="AW327" s="20" t="s">
        <v>150</v>
      </c>
      <c r="AX327" s="20" t="s">
        <v>1342</v>
      </c>
      <c r="AY327" s="20" t="s">
        <v>127</v>
      </c>
      <c r="BC327" s="2">
        <v>90</v>
      </c>
      <c r="BD327" s="2">
        <v>69.999999999999986</v>
      </c>
      <c r="BE327" s="2">
        <v>65</v>
      </c>
      <c r="BF327" s="2">
        <v>799</v>
      </c>
      <c r="BG327" s="2">
        <v>500</v>
      </c>
      <c r="BH327" s="2">
        <v>800</v>
      </c>
      <c r="BI327" s="43">
        <v>70</v>
      </c>
      <c r="BJ327" s="2">
        <v>90</v>
      </c>
      <c r="BK327" s="2">
        <v>399</v>
      </c>
      <c r="BL327" s="2">
        <v>590</v>
      </c>
      <c r="BM327" s="2">
        <v>620</v>
      </c>
      <c r="BN327" s="2">
        <v>8250</v>
      </c>
      <c r="BO327" s="2">
        <v>95000</v>
      </c>
      <c r="BP327" s="2">
        <v>95</v>
      </c>
      <c r="BQ327" s="2">
        <v>105</v>
      </c>
      <c r="CB327" s="2">
        <f t="shared" si="81"/>
        <v>42.86</v>
      </c>
      <c r="CC327" s="2">
        <f t="shared" si="82"/>
        <v>33.33</v>
      </c>
      <c r="CD327" s="2">
        <f t="shared" si="83"/>
        <v>30.95</v>
      </c>
      <c r="CE327" s="2">
        <f t="shared" si="84"/>
        <v>380.48</v>
      </c>
      <c r="CF327" s="2">
        <f t="shared" si="85"/>
        <v>238.1</v>
      </c>
      <c r="CG327" s="2">
        <f t="shared" si="86"/>
        <v>380.95</v>
      </c>
      <c r="CH327" s="50">
        <f t="shared" si="87"/>
        <v>38.5</v>
      </c>
      <c r="CI327" s="2">
        <f t="shared" si="90"/>
        <v>45</v>
      </c>
      <c r="CJ327" s="2">
        <f t="shared" si="78"/>
        <v>199.5</v>
      </c>
      <c r="CK327" s="2" t="s">
        <v>136</v>
      </c>
      <c r="CL327" s="2" t="s">
        <v>136</v>
      </c>
      <c r="CM327" s="2">
        <f t="shared" si="79"/>
        <v>7499.9999999999991</v>
      </c>
      <c r="CN327" s="2" t="s">
        <v>136</v>
      </c>
      <c r="CO327" s="2">
        <f t="shared" si="88"/>
        <v>52.25</v>
      </c>
      <c r="CP327" s="2">
        <f t="shared" si="89"/>
        <v>69.3</v>
      </c>
    </row>
    <row r="328" spans="2:94" ht="16" hidden="1">
      <c r="B328" s="2" t="s">
        <v>117</v>
      </c>
      <c r="C328" s="2" t="s">
        <v>118</v>
      </c>
      <c r="D328" s="2">
        <v>2.1</v>
      </c>
      <c r="E328" s="20" t="s">
        <v>1126</v>
      </c>
      <c r="F328" s="20" t="s">
        <v>319</v>
      </c>
      <c r="G328" s="20" t="s">
        <v>158</v>
      </c>
      <c r="H328" s="20" t="s">
        <v>1397</v>
      </c>
      <c r="I328" s="20" t="s">
        <v>1398</v>
      </c>
      <c r="J328" s="20" t="s">
        <v>1399</v>
      </c>
      <c r="K328" s="20" t="s">
        <v>1130</v>
      </c>
      <c r="L328" s="20" t="s">
        <v>1131</v>
      </c>
      <c r="M328" s="20" t="s">
        <v>127</v>
      </c>
      <c r="N328" s="20"/>
      <c r="O328" s="20" t="s">
        <v>128</v>
      </c>
      <c r="P328" s="20" t="s">
        <v>1132</v>
      </c>
      <c r="Q328" s="21">
        <v>46030</v>
      </c>
      <c r="R328" s="21">
        <v>46030</v>
      </c>
      <c r="S328" s="20" t="s">
        <v>1260</v>
      </c>
      <c r="T328" s="22">
        <v>70</v>
      </c>
      <c r="U328" s="20" t="s">
        <v>1334</v>
      </c>
      <c r="W328" s="20" t="s">
        <v>1400</v>
      </c>
      <c r="X328" s="32">
        <v>4320</v>
      </c>
      <c r="AD328" s="22">
        <v>70</v>
      </c>
      <c r="AE328" s="31">
        <v>0.84290000000000009</v>
      </c>
      <c r="AF328" s="20" t="s">
        <v>1398</v>
      </c>
      <c r="AG328" s="20" t="s">
        <v>1401</v>
      </c>
      <c r="AH328" s="20" t="s">
        <v>128</v>
      </c>
      <c r="AI328" s="20" t="s">
        <v>1144</v>
      </c>
      <c r="AJ328" s="20" t="s">
        <v>158</v>
      </c>
      <c r="AK328" s="20" t="s">
        <v>127</v>
      </c>
      <c r="AL328" s="20" t="s">
        <v>1132</v>
      </c>
      <c r="AO328" s="20" t="s">
        <v>1399</v>
      </c>
      <c r="AQ328" s="25" t="s">
        <v>134</v>
      </c>
      <c r="AR328" s="20" t="s">
        <v>190</v>
      </c>
      <c r="AT328" s="25" t="b">
        <v>1</v>
      </c>
      <c r="AU328" s="24">
        <v>0</v>
      </c>
      <c r="AW328" s="20" t="s">
        <v>150</v>
      </c>
      <c r="AX328" s="20" t="s">
        <v>1138</v>
      </c>
      <c r="AY328" s="20" t="s">
        <v>127</v>
      </c>
      <c r="BC328" s="2">
        <v>90</v>
      </c>
      <c r="BD328" s="2">
        <v>69.999999999999986</v>
      </c>
      <c r="BE328" s="2">
        <v>65</v>
      </c>
      <c r="BF328" s="2">
        <v>799</v>
      </c>
      <c r="BG328" s="2">
        <v>500</v>
      </c>
      <c r="BH328" s="2">
        <v>800</v>
      </c>
      <c r="BI328" s="43">
        <v>70</v>
      </c>
      <c r="BJ328" s="2">
        <v>90</v>
      </c>
      <c r="BK328" s="2">
        <v>399</v>
      </c>
      <c r="BL328" s="2">
        <v>590</v>
      </c>
      <c r="BM328" s="2">
        <v>620</v>
      </c>
      <c r="BN328" s="2">
        <v>8250</v>
      </c>
      <c r="BO328" s="2">
        <v>95000</v>
      </c>
      <c r="BP328" s="2">
        <v>95</v>
      </c>
      <c r="BQ328" s="2">
        <v>105</v>
      </c>
      <c r="CB328" s="2">
        <f t="shared" si="81"/>
        <v>42.86</v>
      </c>
      <c r="CC328" s="2">
        <f t="shared" si="82"/>
        <v>33.33</v>
      </c>
      <c r="CD328" s="2">
        <f t="shared" si="83"/>
        <v>30.95</v>
      </c>
      <c r="CE328" s="2">
        <f t="shared" si="84"/>
        <v>380.48</v>
      </c>
      <c r="CF328" s="2">
        <f t="shared" si="85"/>
        <v>238.1</v>
      </c>
      <c r="CG328" s="2">
        <f t="shared" si="86"/>
        <v>380.95</v>
      </c>
      <c r="CH328" s="50">
        <f t="shared" si="87"/>
        <v>38.5</v>
      </c>
      <c r="CI328" s="2">
        <f t="shared" si="90"/>
        <v>45</v>
      </c>
      <c r="CJ328" s="2">
        <f t="shared" ref="CJ328:CJ391" si="91">ROUND(BK328*0.5,2)</f>
        <v>199.5</v>
      </c>
      <c r="CK328" s="2" t="s">
        <v>136</v>
      </c>
      <c r="CL328" s="2" t="s">
        <v>136</v>
      </c>
      <c r="CM328" s="2">
        <f t="shared" si="79"/>
        <v>7499.9999999999991</v>
      </c>
      <c r="CN328" s="2" t="s">
        <v>136</v>
      </c>
      <c r="CO328" s="2">
        <f t="shared" si="88"/>
        <v>52.25</v>
      </c>
      <c r="CP328" s="2">
        <f t="shared" si="89"/>
        <v>69.3</v>
      </c>
    </row>
    <row r="329" spans="2:94" ht="16" hidden="1">
      <c r="B329" s="2" t="s">
        <v>117</v>
      </c>
      <c r="C329" s="2" t="s">
        <v>118</v>
      </c>
      <c r="D329" s="2">
        <v>2.1</v>
      </c>
      <c r="E329" s="20" t="s">
        <v>1126</v>
      </c>
      <c r="F329" s="20" t="s">
        <v>319</v>
      </c>
      <c r="G329" s="20" t="s">
        <v>121</v>
      </c>
      <c r="H329" s="20" t="s">
        <v>1402</v>
      </c>
      <c r="I329" s="20" t="s">
        <v>1403</v>
      </c>
      <c r="J329" s="20" t="s">
        <v>1404</v>
      </c>
      <c r="K329" s="20" t="s">
        <v>1130</v>
      </c>
      <c r="L329" s="20" t="s">
        <v>1131</v>
      </c>
      <c r="M329" s="20" t="s">
        <v>127</v>
      </c>
      <c r="N329" s="20"/>
      <c r="O329" s="20" t="s">
        <v>128</v>
      </c>
      <c r="P329" s="20" t="s">
        <v>211</v>
      </c>
      <c r="Q329" s="21">
        <v>46030</v>
      </c>
      <c r="R329" s="21">
        <v>46030</v>
      </c>
      <c r="S329" s="20" t="s">
        <v>1260</v>
      </c>
      <c r="T329" s="22">
        <v>70</v>
      </c>
      <c r="U329" s="20" t="s">
        <v>1334</v>
      </c>
      <c r="W329" s="20" t="s">
        <v>1405</v>
      </c>
      <c r="X329" s="32">
        <v>18360</v>
      </c>
      <c r="AD329" s="22">
        <v>70</v>
      </c>
      <c r="AE329" s="31">
        <v>0.81430000000000002</v>
      </c>
      <c r="AF329" s="20" t="s">
        <v>1403</v>
      </c>
      <c r="AG329" s="20" t="s">
        <v>1406</v>
      </c>
      <c r="AH329" s="20" t="s">
        <v>128</v>
      </c>
      <c r="AI329" s="20" t="s">
        <v>1144</v>
      </c>
      <c r="AJ329" s="20" t="s">
        <v>121</v>
      </c>
      <c r="AK329" s="20" t="s">
        <v>127</v>
      </c>
      <c r="AL329" s="20" t="s">
        <v>211</v>
      </c>
      <c r="AO329" s="20" t="s">
        <v>1404</v>
      </c>
      <c r="AQ329" s="25" t="s">
        <v>134</v>
      </c>
      <c r="AR329" s="20" t="s">
        <v>170</v>
      </c>
      <c r="AT329" s="25" t="b">
        <v>1</v>
      </c>
      <c r="AU329" s="24">
        <v>0</v>
      </c>
      <c r="AW329" s="20" t="s">
        <v>150</v>
      </c>
      <c r="AX329" s="20" t="s">
        <v>1155</v>
      </c>
      <c r="AY329" s="20" t="s">
        <v>127</v>
      </c>
      <c r="BC329" s="2">
        <v>90</v>
      </c>
      <c r="BD329" s="2">
        <v>69.999999999999986</v>
      </c>
      <c r="BE329" s="2">
        <v>65</v>
      </c>
      <c r="BF329" s="2">
        <v>799</v>
      </c>
      <c r="BG329" s="2">
        <v>500</v>
      </c>
      <c r="BH329" s="2">
        <v>800</v>
      </c>
      <c r="BI329" s="43">
        <v>70</v>
      </c>
      <c r="BJ329" s="2">
        <v>90</v>
      </c>
      <c r="BK329" s="2">
        <v>399</v>
      </c>
      <c r="BL329" s="2">
        <v>590</v>
      </c>
      <c r="BM329" s="2">
        <v>620</v>
      </c>
      <c r="BN329" s="2">
        <v>7700</v>
      </c>
      <c r="BO329" s="2">
        <v>95000</v>
      </c>
      <c r="BP329" s="2">
        <v>90</v>
      </c>
      <c r="BQ329" s="2">
        <v>100</v>
      </c>
      <c r="CB329" s="2">
        <f t="shared" si="81"/>
        <v>42.86</v>
      </c>
      <c r="CC329" s="2">
        <f t="shared" si="82"/>
        <v>33.33</v>
      </c>
      <c r="CD329" s="2">
        <f t="shared" si="83"/>
        <v>30.95</v>
      </c>
      <c r="CE329" s="2">
        <f t="shared" si="84"/>
        <v>380.48</v>
      </c>
      <c r="CF329" s="2">
        <f t="shared" si="85"/>
        <v>238.1</v>
      </c>
      <c r="CG329" s="2">
        <f t="shared" si="86"/>
        <v>380.95</v>
      </c>
      <c r="CH329" s="50">
        <f t="shared" si="87"/>
        <v>38.5</v>
      </c>
      <c r="CI329" s="2">
        <f t="shared" si="90"/>
        <v>45</v>
      </c>
      <c r="CJ329" s="2">
        <f t="shared" si="91"/>
        <v>199.5</v>
      </c>
      <c r="CK329" s="2" t="s">
        <v>136</v>
      </c>
      <c r="CL329" s="2" t="s">
        <v>136</v>
      </c>
      <c r="CM329" s="2">
        <f t="shared" ref="CM329:CM392" si="92">BN329/1.1</f>
        <v>6999.9999999999991</v>
      </c>
      <c r="CN329" s="2" t="s">
        <v>136</v>
      </c>
      <c r="CO329" s="2">
        <f t="shared" si="88"/>
        <v>49.5</v>
      </c>
      <c r="CP329" s="2">
        <f t="shared" si="89"/>
        <v>66</v>
      </c>
    </row>
    <row r="330" spans="2:94" ht="16" hidden="1">
      <c r="B330" s="2" t="s">
        <v>117</v>
      </c>
      <c r="C330" s="2" t="s">
        <v>118</v>
      </c>
      <c r="D330" s="2">
        <v>2.1</v>
      </c>
      <c r="E330" s="20" t="s">
        <v>1126</v>
      </c>
      <c r="F330" s="20" t="s">
        <v>329</v>
      </c>
      <c r="G330" s="20" t="s">
        <v>121</v>
      </c>
      <c r="H330" s="20" t="s">
        <v>1402</v>
      </c>
      <c r="I330" s="20" t="s">
        <v>1407</v>
      </c>
      <c r="J330" s="20" t="s">
        <v>1408</v>
      </c>
      <c r="K330" s="20" t="s">
        <v>1130</v>
      </c>
      <c r="L330" s="20" t="s">
        <v>1131</v>
      </c>
      <c r="M330" s="20" t="s">
        <v>127</v>
      </c>
      <c r="N330" s="20"/>
      <c r="O330" s="20" t="s">
        <v>128</v>
      </c>
      <c r="P330" s="20" t="s">
        <v>211</v>
      </c>
      <c r="Q330" s="21">
        <v>46030</v>
      </c>
      <c r="R330" s="21">
        <v>46030</v>
      </c>
      <c r="S330" s="20" t="s">
        <v>1260</v>
      </c>
      <c r="T330" s="22">
        <v>70</v>
      </c>
      <c r="U330" s="20" t="s">
        <v>1334</v>
      </c>
      <c r="W330" s="20" t="s">
        <v>1409</v>
      </c>
      <c r="X330" s="32">
        <v>13390</v>
      </c>
      <c r="AD330" s="22">
        <v>70</v>
      </c>
      <c r="AE330" s="31">
        <v>0.81430000000000002</v>
      </c>
      <c r="AF330" s="20" t="s">
        <v>1407</v>
      </c>
      <c r="AG330" s="20" t="s">
        <v>1410</v>
      </c>
      <c r="AH330" s="20" t="s">
        <v>128</v>
      </c>
      <c r="AI330" s="20" t="s">
        <v>1137</v>
      </c>
      <c r="AJ330" s="20" t="s">
        <v>121</v>
      </c>
      <c r="AK330" s="20" t="s">
        <v>127</v>
      </c>
      <c r="AL330" s="20" t="s">
        <v>211</v>
      </c>
      <c r="AO330" s="20" t="s">
        <v>1408</v>
      </c>
      <c r="AQ330" s="25" t="s">
        <v>134</v>
      </c>
      <c r="AR330" s="20" t="s">
        <v>170</v>
      </c>
      <c r="AT330" s="25" t="b">
        <v>1</v>
      </c>
      <c r="AU330" s="24">
        <v>0</v>
      </c>
      <c r="AW330" s="20" t="s">
        <v>150</v>
      </c>
      <c r="AX330" s="20" t="s">
        <v>1155</v>
      </c>
      <c r="AY330" s="20" t="s">
        <v>127</v>
      </c>
      <c r="BC330" s="2">
        <v>90</v>
      </c>
      <c r="BD330" s="2">
        <v>69.999999999999986</v>
      </c>
      <c r="BE330" s="2">
        <v>65</v>
      </c>
      <c r="BF330" s="2">
        <v>799</v>
      </c>
      <c r="BG330" s="2">
        <v>500</v>
      </c>
      <c r="BH330" s="2">
        <v>800</v>
      </c>
      <c r="BI330" s="43">
        <v>70</v>
      </c>
      <c r="BJ330" s="2">
        <v>90</v>
      </c>
      <c r="BK330" s="2">
        <v>399</v>
      </c>
      <c r="BL330" s="2">
        <v>590</v>
      </c>
      <c r="BM330" s="2">
        <v>620</v>
      </c>
      <c r="BN330" s="2">
        <v>7700</v>
      </c>
      <c r="BO330" s="2">
        <v>95000</v>
      </c>
      <c r="BP330" s="2">
        <v>90</v>
      </c>
      <c r="BQ330" s="2">
        <v>100</v>
      </c>
      <c r="CB330" s="2">
        <f t="shared" si="81"/>
        <v>42.86</v>
      </c>
      <c r="CC330" s="2">
        <f t="shared" si="82"/>
        <v>33.33</v>
      </c>
      <c r="CD330" s="2">
        <f t="shared" si="83"/>
        <v>30.95</v>
      </c>
      <c r="CE330" s="2">
        <f t="shared" si="84"/>
        <v>380.48</v>
      </c>
      <c r="CF330" s="2">
        <f t="shared" si="85"/>
        <v>238.1</v>
      </c>
      <c r="CG330" s="2">
        <f t="shared" si="86"/>
        <v>380.95</v>
      </c>
      <c r="CH330" s="50">
        <f t="shared" si="87"/>
        <v>38.5</v>
      </c>
      <c r="CI330" s="2">
        <f t="shared" si="90"/>
        <v>45</v>
      </c>
      <c r="CJ330" s="2">
        <f t="shared" si="91"/>
        <v>199.5</v>
      </c>
      <c r="CK330" s="2" t="s">
        <v>136</v>
      </c>
      <c r="CL330" s="2" t="s">
        <v>136</v>
      </c>
      <c r="CM330" s="2">
        <f t="shared" si="92"/>
        <v>6999.9999999999991</v>
      </c>
      <c r="CN330" s="2" t="s">
        <v>136</v>
      </c>
      <c r="CO330" s="2">
        <f t="shared" si="88"/>
        <v>49.5</v>
      </c>
      <c r="CP330" s="2">
        <f t="shared" si="89"/>
        <v>66</v>
      </c>
    </row>
    <row r="331" spans="2:94" ht="16" hidden="1">
      <c r="B331" s="2" t="s">
        <v>117</v>
      </c>
      <c r="C331" s="2" t="s">
        <v>118</v>
      </c>
      <c r="D331" s="2">
        <v>2.1</v>
      </c>
      <c r="E331" s="20" t="s">
        <v>1126</v>
      </c>
      <c r="F331" s="20" t="s">
        <v>319</v>
      </c>
      <c r="G331" s="20" t="s">
        <v>142</v>
      </c>
      <c r="H331" s="20" t="s">
        <v>1411</v>
      </c>
      <c r="I331" s="20" t="s">
        <v>1412</v>
      </c>
      <c r="J331" s="20" t="s">
        <v>1413</v>
      </c>
      <c r="K331" s="20" t="s">
        <v>1130</v>
      </c>
      <c r="L331" s="20" t="s">
        <v>1131</v>
      </c>
      <c r="M331" s="20" t="s">
        <v>127</v>
      </c>
      <c r="N331" s="20"/>
      <c r="O331" s="20" t="s">
        <v>244</v>
      </c>
      <c r="P331" s="20" t="s">
        <v>146</v>
      </c>
      <c r="Q331" s="21">
        <v>46030</v>
      </c>
      <c r="R331" s="21">
        <v>46030</v>
      </c>
      <c r="S331" s="20" t="s">
        <v>1260</v>
      </c>
      <c r="T331" s="22">
        <v>70</v>
      </c>
      <c r="U331" s="20" t="s">
        <v>1166</v>
      </c>
      <c r="W331" s="20" t="s">
        <v>1414</v>
      </c>
      <c r="X331" s="32">
        <v>10950</v>
      </c>
      <c r="AD331" s="22">
        <v>70</v>
      </c>
      <c r="AE331" s="31">
        <v>0.81430000000000002</v>
      </c>
      <c r="AF331" s="20" t="s">
        <v>1412</v>
      </c>
      <c r="AG331" s="20" t="s">
        <v>1415</v>
      </c>
      <c r="AH331" s="20" t="s">
        <v>244</v>
      </c>
      <c r="AI331" s="20" t="s">
        <v>1144</v>
      </c>
      <c r="AJ331" s="20" t="s">
        <v>142</v>
      </c>
      <c r="AK331" s="20" t="s">
        <v>127</v>
      </c>
      <c r="AL331" s="20" t="s">
        <v>146</v>
      </c>
      <c r="AO331" s="20" t="s">
        <v>1413</v>
      </c>
      <c r="AQ331" s="25" t="s">
        <v>134</v>
      </c>
      <c r="AR331" s="20" t="s">
        <v>117</v>
      </c>
      <c r="AT331" s="25" t="b">
        <v>1</v>
      </c>
      <c r="AU331" s="24">
        <v>0</v>
      </c>
      <c r="AW331" s="20" t="s">
        <v>150</v>
      </c>
      <c r="AX331" s="20" t="s">
        <v>134</v>
      </c>
      <c r="AY331" s="20" t="s">
        <v>1416</v>
      </c>
      <c r="BC331" s="2">
        <v>90</v>
      </c>
      <c r="BD331" s="2">
        <v>69.999999999999986</v>
      </c>
      <c r="BE331" s="2">
        <v>65</v>
      </c>
      <c r="BF331" s="2">
        <v>799</v>
      </c>
      <c r="BG331" s="2">
        <v>500</v>
      </c>
      <c r="BH331" s="2">
        <v>800</v>
      </c>
      <c r="BI331" s="43">
        <v>70</v>
      </c>
      <c r="BJ331" s="2">
        <v>90</v>
      </c>
      <c r="BK331" s="2">
        <v>399</v>
      </c>
      <c r="BL331" s="2">
        <v>590</v>
      </c>
      <c r="BM331" s="2">
        <v>620</v>
      </c>
      <c r="BN331" s="2">
        <v>8250</v>
      </c>
      <c r="BO331" s="2">
        <v>95000</v>
      </c>
      <c r="BP331" s="2">
        <v>95</v>
      </c>
      <c r="BQ331" s="2">
        <v>105</v>
      </c>
      <c r="CB331" s="2">
        <f t="shared" si="81"/>
        <v>42.86</v>
      </c>
      <c r="CC331" s="2">
        <f t="shared" si="82"/>
        <v>33.33</v>
      </c>
      <c r="CD331" s="2">
        <f t="shared" si="83"/>
        <v>30.95</v>
      </c>
      <c r="CE331" s="2">
        <f t="shared" si="84"/>
        <v>380.48</v>
      </c>
      <c r="CF331" s="2">
        <f t="shared" si="85"/>
        <v>238.1</v>
      </c>
      <c r="CG331" s="2">
        <f t="shared" si="86"/>
        <v>380.95</v>
      </c>
      <c r="CH331" s="50">
        <f t="shared" si="87"/>
        <v>38.5</v>
      </c>
      <c r="CI331" s="2">
        <f t="shared" si="90"/>
        <v>45</v>
      </c>
      <c r="CJ331" s="2">
        <f t="shared" si="91"/>
        <v>199.5</v>
      </c>
      <c r="CK331" s="2" t="s">
        <v>136</v>
      </c>
      <c r="CL331" s="2" t="s">
        <v>136</v>
      </c>
      <c r="CM331" s="2">
        <f t="shared" si="92"/>
        <v>7499.9999999999991</v>
      </c>
      <c r="CN331" s="2" t="s">
        <v>136</v>
      </c>
      <c r="CO331" s="2">
        <f t="shared" si="88"/>
        <v>52.25</v>
      </c>
      <c r="CP331" s="2">
        <f t="shared" si="89"/>
        <v>69.3</v>
      </c>
    </row>
    <row r="332" spans="2:94" ht="16" hidden="1">
      <c r="B332" s="2" t="s">
        <v>117</v>
      </c>
      <c r="C332" s="2" t="s">
        <v>118</v>
      </c>
      <c r="D332" s="2">
        <v>2.1</v>
      </c>
      <c r="E332" s="20" t="s">
        <v>1126</v>
      </c>
      <c r="F332" s="20" t="s">
        <v>329</v>
      </c>
      <c r="G332" s="20" t="s">
        <v>142</v>
      </c>
      <c r="H332" s="20" t="s">
        <v>1411</v>
      </c>
      <c r="I332" s="20" t="s">
        <v>1417</v>
      </c>
      <c r="J332" s="20" t="s">
        <v>1418</v>
      </c>
      <c r="K332" s="20" t="s">
        <v>1130</v>
      </c>
      <c r="L332" s="20" t="s">
        <v>1131</v>
      </c>
      <c r="M332" s="20" t="s">
        <v>127</v>
      </c>
      <c r="N332" s="20"/>
      <c r="O332" s="20" t="s">
        <v>244</v>
      </c>
      <c r="P332" s="20" t="s">
        <v>146</v>
      </c>
      <c r="Q332" s="21">
        <v>46023</v>
      </c>
      <c r="R332" s="21">
        <v>46023</v>
      </c>
      <c r="S332" s="20" t="s">
        <v>1260</v>
      </c>
      <c r="T332" s="22">
        <v>70</v>
      </c>
      <c r="U332" s="20" t="s">
        <v>1166</v>
      </c>
      <c r="W332" s="20" t="s">
        <v>1419</v>
      </c>
      <c r="X332" s="32">
        <v>10710</v>
      </c>
      <c r="AD332" s="22">
        <v>70</v>
      </c>
      <c r="AE332" s="31">
        <v>0.81430000000000002</v>
      </c>
      <c r="AF332" s="20" t="s">
        <v>1417</v>
      </c>
      <c r="AG332" s="20" t="s">
        <v>1420</v>
      </c>
      <c r="AH332" s="20" t="s">
        <v>244</v>
      </c>
      <c r="AI332" s="20" t="s">
        <v>1137</v>
      </c>
      <c r="AJ332" s="20" t="s">
        <v>142</v>
      </c>
      <c r="AK332" s="20" t="s">
        <v>127</v>
      </c>
      <c r="AL332" s="20" t="s">
        <v>146</v>
      </c>
      <c r="AO332" s="20" t="s">
        <v>1418</v>
      </c>
      <c r="AQ332" s="25" t="s">
        <v>134</v>
      </c>
      <c r="AR332" s="20" t="s">
        <v>117</v>
      </c>
      <c r="AT332" s="25" t="b">
        <v>1</v>
      </c>
      <c r="AU332" s="24">
        <v>0</v>
      </c>
      <c r="AW332" s="20" t="s">
        <v>150</v>
      </c>
      <c r="AX332" s="20" t="s">
        <v>134</v>
      </c>
      <c r="AY332" s="20" t="s">
        <v>1416</v>
      </c>
      <c r="BC332" s="2">
        <v>90</v>
      </c>
      <c r="BD332" s="2">
        <v>69.999999999999986</v>
      </c>
      <c r="BE332" s="2">
        <v>65</v>
      </c>
      <c r="BF332" s="2">
        <v>799</v>
      </c>
      <c r="BG332" s="2">
        <v>500</v>
      </c>
      <c r="BH332" s="2">
        <v>800</v>
      </c>
      <c r="BI332" s="43">
        <v>70</v>
      </c>
      <c r="BJ332" s="2">
        <v>90</v>
      </c>
      <c r="BK332" s="2">
        <v>399</v>
      </c>
      <c r="BL332" s="2">
        <v>590</v>
      </c>
      <c r="BM332" s="2">
        <v>620</v>
      </c>
      <c r="BN332" s="2">
        <v>8250</v>
      </c>
      <c r="BO332" s="2">
        <v>95000</v>
      </c>
      <c r="BP332" s="2">
        <v>95</v>
      </c>
      <c r="BQ332" s="2">
        <v>105</v>
      </c>
      <c r="CB332" s="2">
        <f t="shared" si="81"/>
        <v>42.86</v>
      </c>
      <c r="CC332" s="2">
        <f t="shared" si="82"/>
        <v>33.33</v>
      </c>
      <c r="CD332" s="2">
        <f t="shared" si="83"/>
        <v>30.95</v>
      </c>
      <c r="CE332" s="2">
        <f t="shared" si="84"/>
        <v>380.48</v>
      </c>
      <c r="CF332" s="2">
        <f t="shared" si="85"/>
        <v>238.1</v>
      </c>
      <c r="CG332" s="2">
        <f t="shared" si="86"/>
        <v>380.95</v>
      </c>
      <c r="CH332" s="50">
        <f t="shared" si="87"/>
        <v>38.5</v>
      </c>
      <c r="CI332" s="2">
        <f t="shared" si="90"/>
        <v>45</v>
      </c>
      <c r="CJ332" s="2">
        <f t="shared" si="91"/>
        <v>199.5</v>
      </c>
      <c r="CK332" s="2" t="s">
        <v>136</v>
      </c>
      <c r="CL332" s="2" t="s">
        <v>136</v>
      </c>
      <c r="CM332" s="2">
        <f t="shared" si="92"/>
        <v>7499.9999999999991</v>
      </c>
      <c r="CN332" s="2" t="s">
        <v>136</v>
      </c>
      <c r="CO332" s="2">
        <f t="shared" si="88"/>
        <v>52.25</v>
      </c>
      <c r="CP332" s="2">
        <f t="shared" si="89"/>
        <v>69.3</v>
      </c>
    </row>
    <row r="333" spans="2:94" ht="16" hidden="1">
      <c r="B333" s="2" t="s">
        <v>117</v>
      </c>
      <c r="C333" s="2" t="s">
        <v>118</v>
      </c>
      <c r="D333" s="2">
        <v>2.1</v>
      </c>
      <c r="E333" s="20" t="s">
        <v>1126</v>
      </c>
      <c r="F333" s="20" t="s">
        <v>319</v>
      </c>
      <c r="G333" s="20" t="s">
        <v>121</v>
      </c>
      <c r="H333" s="20" t="s">
        <v>1421</v>
      </c>
      <c r="I333" s="20" t="s">
        <v>1422</v>
      </c>
      <c r="J333" s="20" t="s">
        <v>1423</v>
      </c>
      <c r="K333" s="20" t="s">
        <v>1130</v>
      </c>
      <c r="L333" s="20" t="s">
        <v>1131</v>
      </c>
      <c r="M333" s="20" t="s">
        <v>127</v>
      </c>
      <c r="N333" s="20"/>
      <c r="O333" s="20" t="s">
        <v>128</v>
      </c>
      <c r="P333" s="20" t="s">
        <v>129</v>
      </c>
      <c r="Q333" s="21">
        <v>46030</v>
      </c>
      <c r="R333" s="21">
        <v>46030</v>
      </c>
      <c r="S333" s="20" t="s">
        <v>1260</v>
      </c>
      <c r="T333" s="22">
        <v>70</v>
      </c>
      <c r="U333" s="20" t="s">
        <v>1166</v>
      </c>
      <c r="W333" s="20" t="s">
        <v>1424</v>
      </c>
      <c r="X333" s="32">
        <v>31850</v>
      </c>
      <c r="AD333" s="22">
        <v>70</v>
      </c>
      <c r="AE333" s="31">
        <v>0.81430000000000002</v>
      </c>
      <c r="AF333" s="20" t="s">
        <v>1422</v>
      </c>
      <c r="AG333" s="20" t="s">
        <v>1425</v>
      </c>
      <c r="AH333" s="20" t="s">
        <v>128</v>
      </c>
      <c r="AI333" s="20" t="s">
        <v>1144</v>
      </c>
      <c r="AJ333" s="20" t="s">
        <v>121</v>
      </c>
      <c r="AK333" s="20" t="s">
        <v>127</v>
      </c>
      <c r="AL333" s="20" t="s">
        <v>129</v>
      </c>
      <c r="AO333" s="20" t="s">
        <v>1423</v>
      </c>
      <c r="AQ333" s="25" t="s">
        <v>134</v>
      </c>
      <c r="AR333" s="20" t="s">
        <v>157</v>
      </c>
      <c r="AT333" s="25" t="b">
        <v>1</v>
      </c>
      <c r="AU333" s="24">
        <v>0</v>
      </c>
      <c r="AW333" s="20" t="s">
        <v>196</v>
      </c>
      <c r="AX333" s="20" t="s">
        <v>1277</v>
      </c>
      <c r="AY333" s="20" t="s">
        <v>127</v>
      </c>
      <c r="BC333" s="2">
        <v>90</v>
      </c>
      <c r="BD333" s="2">
        <v>69.999999999999986</v>
      </c>
      <c r="BE333" s="2">
        <v>65</v>
      </c>
      <c r="BF333" s="2">
        <v>799</v>
      </c>
      <c r="BG333" s="2">
        <v>500</v>
      </c>
      <c r="BH333" s="2">
        <v>800</v>
      </c>
      <c r="BI333" s="43">
        <v>70</v>
      </c>
      <c r="BJ333" s="2">
        <v>90</v>
      </c>
      <c r="BK333" s="2">
        <v>399</v>
      </c>
      <c r="BL333" s="2">
        <v>590</v>
      </c>
      <c r="BM333" s="2">
        <v>620</v>
      </c>
      <c r="BN333" s="2">
        <v>7700</v>
      </c>
      <c r="BO333" s="2">
        <v>95000</v>
      </c>
      <c r="BP333" s="2">
        <v>95</v>
      </c>
      <c r="BQ333" s="2">
        <v>105</v>
      </c>
      <c r="CB333" s="2">
        <f t="shared" si="81"/>
        <v>42.86</v>
      </c>
      <c r="CC333" s="2">
        <f t="shared" si="82"/>
        <v>33.33</v>
      </c>
      <c r="CD333" s="2">
        <f t="shared" si="83"/>
        <v>30.95</v>
      </c>
      <c r="CE333" s="2">
        <f t="shared" si="84"/>
        <v>380.48</v>
      </c>
      <c r="CF333" s="2">
        <f t="shared" si="85"/>
        <v>238.1</v>
      </c>
      <c r="CG333" s="2">
        <f t="shared" si="86"/>
        <v>380.95</v>
      </c>
      <c r="CH333" s="50">
        <f t="shared" si="87"/>
        <v>38.5</v>
      </c>
      <c r="CI333" s="2">
        <f t="shared" si="90"/>
        <v>45</v>
      </c>
      <c r="CJ333" s="2">
        <f t="shared" si="91"/>
        <v>199.5</v>
      </c>
      <c r="CK333" s="2" t="s">
        <v>136</v>
      </c>
      <c r="CL333" s="2" t="s">
        <v>136</v>
      </c>
      <c r="CM333" s="2">
        <f t="shared" si="92"/>
        <v>6999.9999999999991</v>
      </c>
      <c r="CN333" s="2" t="s">
        <v>136</v>
      </c>
      <c r="CO333" s="2">
        <f t="shared" si="88"/>
        <v>52.25</v>
      </c>
      <c r="CP333" s="2">
        <f t="shared" si="89"/>
        <v>69.3</v>
      </c>
    </row>
    <row r="334" spans="2:94" ht="16" hidden="1">
      <c r="B334" s="2" t="s">
        <v>117</v>
      </c>
      <c r="C334" s="2" t="s">
        <v>118</v>
      </c>
      <c r="D334" s="2">
        <v>2.1</v>
      </c>
      <c r="E334" s="20" t="s">
        <v>1126</v>
      </c>
      <c r="F334" s="20" t="s">
        <v>329</v>
      </c>
      <c r="G334" s="20" t="s">
        <v>121</v>
      </c>
      <c r="H334" s="20" t="s">
        <v>1421</v>
      </c>
      <c r="I334" s="20" t="s">
        <v>1426</v>
      </c>
      <c r="J334" s="20" t="s">
        <v>1427</v>
      </c>
      <c r="K334" s="20" t="s">
        <v>1130</v>
      </c>
      <c r="L334" s="20" t="s">
        <v>1131</v>
      </c>
      <c r="M334" s="20" t="s">
        <v>127</v>
      </c>
      <c r="N334" s="20"/>
      <c r="O334" s="20" t="s">
        <v>128</v>
      </c>
      <c r="P334" s="20" t="s">
        <v>129</v>
      </c>
      <c r="Q334" s="21">
        <v>46030</v>
      </c>
      <c r="R334" s="21">
        <v>46030</v>
      </c>
      <c r="S334" s="20" t="s">
        <v>1260</v>
      </c>
      <c r="T334" s="22">
        <v>70</v>
      </c>
      <c r="U334" s="20" t="s">
        <v>1166</v>
      </c>
      <c r="W334" s="20" t="s">
        <v>1428</v>
      </c>
      <c r="X334" s="32">
        <v>13630</v>
      </c>
      <c r="AD334" s="22">
        <v>70</v>
      </c>
      <c r="AE334" s="31">
        <v>0.81430000000000002</v>
      </c>
      <c r="AF334" s="20" t="s">
        <v>1426</v>
      </c>
      <c r="AG334" s="20" t="s">
        <v>1429</v>
      </c>
      <c r="AH334" s="20" t="s">
        <v>128</v>
      </c>
      <c r="AI334" s="20" t="s">
        <v>1137</v>
      </c>
      <c r="AJ334" s="20" t="s">
        <v>121</v>
      </c>
      <c r="AK334" s="20" t="s">
        <v>127</v>
      </c>
      <c r="AL334" s="20" t="s">
        <v>129</v>
      </c>
      <c r="AO334" s="20" t="s">
        <v>1427</v>
      </c>
      <c r="AQ334" s="25" t="s">
        <v>134</v>
      </c>
      <c r="AR334" s="20" t="s">
        <v>157</v>
      </c>
      <c r="AT334" s="25" t="b">
        <v>1</v>
      </c>
      <c r="AU334" s="24">
        <v>0</v>
      </c>
      <c r="AW334" s="20" t="s">
        <v>196</v>
      </c>
      <c r="AX334" s="20" t="s">
        <v>1277</v>
      </c>
      <c r="AY334" s="20" t="s">
        <v>127</v>
      </c>
      <c r="BC334" s="2">
        <v>90</v>
      </c>
      <c r="BD334" s="2">
        <v>69.999999999999986</v>
      </c>
      <c r="BE334" s="2">
        <v>65</v>
      </c>
      <c r="BF334" s="2">
        <v>799</v>
      </c>
      <c r="BG334" s="2">
        <v>500</v>
      </c>
      <c r="BH334" s="2">
        <v>800</v>
      </c>
      <c r="BI334" s="43">
        <v>70</v>
      </c>
      <c r="BJ334" s="2">
        <v>90</v>
      </c>
      <c r="BK334" s="2">
        <v>399</v>
      </c>
      <c r="BL334" s="2">
        <v>590</v>
      </c>
      <c r="BM334" s="2">
        <v>620</v>
      </c>
      <c r="BN334" s="2">
        <v>7700</v>
      </c>
      <c r="BO334" s="2">
        <v>95000</v>
      </c>
      <c r="BP334" s="2">
        <v>95</v>
      </c>
      <c r="BQ334" s="2">
        <v>105</v>
      </c>
      <c r="CB334" s="2">
        <f t="shared" si="81"/>
        <v>42.86</v>
      </c>
      <c r="CC334" s="2">
        <f t="shared" si="82"/>
        <v>33.33</v>
      </c>
      <c r="CD334" s="2">
        <f t="shared" si="83"/>
        <v>30.95</v>
      </c>
      <c r="CE334" s="2">
        <f t="shared" si="84"/>
        <v>380.48</v>
      </c>
      <c r="CF334" s="2">
        <f t="shared" si="85"/>
        <v>238.1</v>
      </c>
      <c r="CG334" s="2">
        <f t="shared" si="86"/>
        <v>380.95</v>
      </c>
      <c r="CH334" s="50">
        <f t="shared" si="87"/>
        <v>38.5</v>
      </c>
      <c r="CI334" s="2">
        <f t="shared" si="90"/>
        <v>45</v>
      </c>
      <c r="CJ334" s="2">
        <f t="shared" si="91"/>
        <v>199.5</v>
      </c>
      <c r="CK334" s="2" t="s">
        <v>136</v>
      </c>
      <c r="CL334" s="2" t="s">
        <v>136</v>
      </c>
      <c r="CM334" s="2">
        <f t="shared" si="92"/>
        <v>6999.9999999999991</v>
      </c>
      <c r="CN334" s="2" t="s">
        <v>136</v>
      </c>
      <c r="CO334" s="2">
        <f t="shared" si="88"/>
        <v>52.25</v>
      </c>
      <c r="CP334" s="2">
        <f t="shared" si="89"/>
        <v>69.3</v>
      </c>
    </row>
    <row r="335" spans="2:94" ht="16" hidden="1">
      <c r="B335" s="2" t="s">
        <v>117</v>
      </c>
      <c r="C335" s="2" t="s">
        <v>118</v>
      </c>
      <c r="D335" s="2">
        <v>2.2000000000000002</v>
      </c>
      <c r="E335" s="20" t="s">
        <v>1126</v>
      </c>
      <c r="F335" s="20" t="s">
        <v>329</v>
      </c>
      <c r="G335" s="20" t="s">
        <v>121</v>
      </c>
      <c r="H335" s="20" t="s">
        <v>1430</v>
      </c>
      <c r="I335" s="20" t="s">
        <v>1431</v>
      </c>
      <c r="J335" s="20" t="s">
        <v>1432</v>
      </c>
      <c r="K335" s="20" t="s">
        <v>1258</v>
      </c>
      <c r="L335" s="20" t="s">
        <v>1384</v>
      </c>
      <c r="M335" s="20" t="s">
        <v>127</v>
      </c>
      <c r="N335" s="20"/>
      <c r="O335" s="20" t="s">
        <v>128</v>
      </c>
      <c r="P335" s="20" t="s">
        <v>129</v>
      </c>
      <c r="Q335" s="21">
        <v>46030</v>
      </c>
      <c r="R335" s="21">
        <v>46030</v>
      </c>
      <c r="S335" s="20" t="s">
        <v>1133</v>
      </c>
      <c r="T335" s="27">
        <v>70</v>
      </c>
      <c r="U335" s="20" t="s">
        <v>1385</v>
      </c>
      <c r="W335" s="20" t="s">
        <v>1433</v>
      </c>
      <c r="X335" s="32">
        <v>26860</v>
      </c>
      <c r="AD335" s="22">
        <v>70</v>
      </c>
      <c r="AE335" s="31">
        <v>0.8286</v>
      </c>
      <c r="AF335" s="20" t="s">
        <v>1431</v>
      </c>
      <c r="AG335" s="20" t="s">
        <v>1434</v>
      </c>
      <c r="AH335" s="20" t="s">
        <v>128</v>
      </c>
      <c r="AI335" s="20" t="s">
        <v>1137</v>
      </c>
      <c r="AJ335" s="20" t="s">
        <v>121</v>
      </c>
      <c r="AK335" s="20" t="s">
        <v>127</v>
      </c>
      <c r="AL335" s="20" t="s">
        <v>129</v>
      </c>
      <c r="AO335" s="20" t="s">
        <v>1432</v>
      </c>
      <c r="AQ335" s="25" t="s">
        <v>134</v>
      </c>
      <c r="AR335" s="20" t="s">
        <v>117</v>
      </c>
      <c r="AT335" s="25" t="b">
        <v>1</v>
      </c>
      <c r="AU335" s="24">
        <v>0</v>
      </c>
      <c r="AW335" s="20" t="s">
        <v>150</v>
      </c>
      <c r="AX335" s="20" t="s">
        <v>1342</v>
      </c>
      <c r="AY335" s="20" t="s">
        <v>127</v>
      </c>
      <c r="AZ335" s="30" t="s">
        <v>1435</v>
      </c>
      <c r="BC335" s="2">
        <v>90</v>
      </c>
      <c r="BD335" s="2">
        <v>69.999999999999986</v>
      </c>
      <c r="BE335" s="2">
        <v>65</v>
      </c>
      <c r="BF335" s="2">
        <v>799</v>
      </c>
      <c r="BG335" s="2">
        <v>550</v>
      </c>
      <c r="BH335" s="2">
        <v>800</v>
      </c>
      <c r="BI335" s="43">
        <v>70</v>
      </c>
      <c r="BJ335" s="2">
        <v>90</v>
      </c>
      <c r="BK335" s="2">
        <v>399</v>
      </c>
      <c r="BL335" s="2">
        <v>520</v>
      </c>
      <c r="BM335" s="2">
        <v>550</v>
      </c>
      <c r="BN335" s="2">
        <v>8250</v>
      </c>
      <c r="BO335" s="2">
        <v>95000</v>
      </c>
      <c r="BP335" s="2">
        <v>95</v>
      </c>
      <c r="BQ335" s="2">
        <v>105</v>
      </c>
      <c r="CB335" s="2">
        <f t="shared" si="81"/>
        <v>42.86</v>
      </c>
      <c r="CC335" s="2">
        <f t="shared" si="82"/>
        <v>33.33</v>
      </c>
      <c r="CD335" s="2">
        <f t="shared" si="83"/>
        <v>30.95</v>
      </c>
      <c r="CE335" s="2">
        <f t="shared" si="84"/>
        <v>380.48</v>
      </c>
      <c r="CF335" s="2">
        <f t="shared" si="85"/>
        <v>261.89999999999998</v>
      </c>
      <c r="CG335" s="2">
        <f t="shared" si="86"/>
        <v>380.95</v>
      </c>
      <c r="CH335" s="50">
        <f t="shared" si="87"/>
        <v>38.5</v>
      </c>
      <c r="CI335" s="2">
        <f t="shared" si="90"/>
        <v>45</v>
      </c>
      <c r="CJ335" s="2">
        <f t="shared" si="91"/>
        <v>199.5</v>
      </c>
      <c r="CK335" s="2" t="s">
        <v>136</v>
      </c>
      <c r="CL335" s="2" t="s">
        <v>136</v>
      </c>
      <c r="CM335" s="2">
        <f t="shared" si="92"/>
        <v>7499.9999999999991</v>
      </c>
      <c r="CN335" s="2" t="s">
        <v>136</v>
      </c>
      <c r="CO335" s="2">
        <f t="shared" si="88"/>
        <v>52.25</v>
      </c>
      <c r="CP335" s="2">
        <f t="shared" si="89"/>
        <v>69.3</v>
      </c>
    </row>
    <row r="336" spans="2:94" ht="16" hidden="1">
      <c r="B336" s="2" t="s">
        <v>117</v>
      </c>
      <c r="C336" s="2" t="s">
        <v>118</v>
      </c>
      <c r="D336" s="2">
        <v>3.1</v>
      </c>
      <c r="E336" s="20" t="s">
        <v>119</v>
      </c>
      <c r="F336" s="20" t="s">
        <v>120</v>
      </c>
      <c r="G336" s="20" t="s">
        <v>121</v>
      </c>
      <c r="H336" s="20" t="s">
        <v>1436</v>
      </c>
      <c r="I336" s="20" t="s">
        <v>1437</v>
      </c>
      <c r="J336" s="20" t="s">
        <v>1438</v>
      </c>
      <c r="K336" s="20" t="s">
        <v>125</v>
      </c>
      <c r="L336" s="20" t="s">
        <v>1176</v>
      </c>
      <c r="M336" s="20" t="s">
        <v>127</v>
      </c>
      <c r="N336" s="20"/>
      <c r="O336" s="20" t="s">
        <v>244</v>
      </c>
      <c r="P336" s="20" t="s">
        <v>154</v>
      </c>
      <c r="Q336" s="21">
        <v>46023</v>
      </c>
      <c r="R336" s="21">
        <v>46023</v>
      </c>
      <c r="S336" s="21">
        <v>46752</v>
      </c>
      <c r="T336" s="22">
        <v>70</v>
      </c>
      <c r="W336" s="20" t="s">
        <v>1439</v>
      </c>
      <c r="X336" s="32">
        <v>3560</v>
      </c>
      <c r="Y336" s="23">
        <v>0</v>
      </c>
      <c r="Z336" s="23">
        <v>0</v>
      </c>
      <c r="AA336" s="32">
        <v>3560</v>
      </c>
      <c r="AB336" s="23">
        <v>0</v>
      </c>
      <c r="AC336" s="22">
        <v>12</v>
      </c>
      <c r="AD336" s="22">
        <v>70</v>
      </c>
      <c r="AE336" s="31">
        <v>0.8286</v>
      </c>
      <c r="AF336" s="20" t="s">
        <v>1437</v>
      </c>
      <c r="AG336" s="20" t="s">
        <v>1440</v>
      </c>
      <c r="AH336" s="20" t="s">
        <v>244</v>
      </c>
      <c r="AI336" s="20" t="s">
        <v>1179</v>
      </c>
      <c r="AJ336" s="20" t="s">
        <v>121</v>
      </c>
      <c r="AK336" s="20" t="s">
        <v>127</v>
      </c>
      <c r="AL336" s="20" t="s">
        <v>154</v>
      </c>
      <c r="AM336" s="20" t="s">
        <v>133</v>
      </c>
      <c r="AN336" s="20" t="s">
        <v>134</v>
      </c>
      <c r="AO336" s="20" t="s">
        <v>1438</v>
      </c>
      <c r="AQ336" s="25" t="s">
        <v>134</v>
      </c>
      <c r="AR336" s="20" t="s">
        <v>117</v>
      </c>
      <c r="AT336" s="25" t="b">
        <v>1</v>
      </c>
      <c r="AU336" s="24">
        <v>0</v>
      </c>
      <c r="AW336" s="20" t="s">
        <v>135</v>
      </c>
      <c r="AY336" s="20" t="s">
        <v>127</v>
      </c>
      <c r="BC336" s="2">
        <v>90</v>
      </c>
      <c r="BD336" s="2">
        <v>69.999999999999986</v>
      </c>
      <c r="BE336" s="2">
        <v>65</v>
      </c>
      <c r="BF336" s="2">
        <v>799</v>
      </c>
      <c r="BG336" s="2">
        <v>500</v>
      </c>
      <c r="BH336" s="2">
        <v>800</v>
      </c>
      <c r="BI336" s="43">
        <v>70</v>
      </c>
      <c r="BJ336" s="2">
        <v>90</v>
      </c>
      <c r="BK336" s="2">
        <v>399</v>
      </c>
      <c r="BL336" s="2">
        <v>590</v>
      </c>
      <c r="BM336" s="2">
        <v>620</v>
      </c>
      <c r="BN336" s="2">
        <v>8250</v>
      </c>
      <c r="BO336" s="2">
        <v>95000</v>
      </c>
      <c r="BP336" s="2">
        <v>95</v>
      </c>
      <c r="BQ336" s="2">
        <v>105</v>
      </c>
      <c r="CB336" s="2">
        <f t="shared" si="81"/>
        <v>42.86</v>
      </c>
      <c r="CC336" s="2">
        <f t="shared" si="82"/>
        <v>33.33</v>
      </c>
      <c r="CD336" s="2">
        <f t="shared" si="83"/>
        <v>30.95</v>
      </c>
      <c r="CE336" s="2">
        <f t="shared" si="84"/>
        <v>380.48</v>
      </c>
      <c r="CF336" s="2">
        <f t="shared" si="85"/>
        <v>238.1</v>
      </c>
      <c r="CG336" s="2">
        <f t="shared" si="86"/>
        <v>380.95</v>
      </c>
      <c r="CH336" s="50">
        <f t="shared" si="87"/>
        <v>38.5</v>
      </c>
      <c r="CI336" s="2">
        <f t="shared" ref="CI336:CI367" si="93">ROUND(BJ336*0.5,0.5)</f>
        <v>45</v>
      </c>
      <c r="CJ336" s="2">
        <f t="shared" si="91"/>
        <v>199.5</v>
      </c>
      <c r="CK336" s="2" t="s">
        <v>136</v>
      </c>
      <c r="CL336" s="2" t="s">
        <v>136</v>
      </c>
      <c r="CM336" s="2">
        <f t="shared" si="92"/>
        <v>7499.9999999999991</v>
      </c>
      <c r="CN336" s="2" t="s">
        <v>136</v>
      </c>
      <c r="CO336" s="2">
        <f t="shared" si="88"/>
        <v>52.25</v>
      </c>
      <c r="CP336" s="2">
        <f t="shared" si="89"/>
        <v>69.3</v>
      </c>
    </row>
    <row r="337" spans="2:94" ht="16" hidden="1">
      <c r="B337" s="2" t="s">
        <v>117</v>
      </c>
      <c r="C337" s="2" t="s">
        <v>118</v>
      </c>
      <c r="D337" s="2">
        <v>3.1</v>
      </c>
      <c r="E337" s="20" t="s">
        <v>119</v>
      </c>
      <c r="F337" s="20" t="s">
        <v>120</v>
      </c>
      <c r="G337" s="20" t="s">
        <v>121</v>
      </c>
      <c r="H337" s="20" t="s">
        <v>1441</v>
      </c>
      <c r="I337" s="20" t="s">
        <v>1442</v>
      </c>
      <c r="J337" s="20" t="s">
        <v>1443</v>
      </c>
      <c r="K337" s="20" t="s">
        <v>125</v>
      </c>
      <c r="L337" s="20" t="s">
        <v>297</v>
      </c>
      <c r="M337" s="20" t="s">
        <v>127</v>
      </c>
      <c r="N337" s="20"/>
      <c r="O337" s="20" t="s">
        <v>128</v>
      </c>
      <c r="P337" s="20" t="s">
        <v>154</v>
      </c>
      <c r="Q337" s="21">
        <v>46023</v>
      </c>
      <c r="R337" s="21">
        <v>46023</v>
      </c>
      <c r="S337" s="21">
        <v>46752</v>
      </c>
      <c r="T337" s="22">
        <v>70</v>
      </c>
      <c r="W337" s="20" t="s">
        <v>1444</v>
      </c>
      <c r="X337" s="32">
        <v>1580</v>
      </c>
      <c r="Y337" s="23">
        <v>0</v>
      </c>
      <c r="Z337" s="23">
        <v>0</v>
      </c>
      <c r="AA337" s="32">
        <v>1580</v>
      </c>
      <c r="AB337" s="23">
        <v>0</v>
      </c>
      <c r="AC337" s="22">
        <v>14.08</v>
      </c>
      <c r="AD337" s="22">
        <v>70</v>
      </c>
      <c r="AE337" s="31">
        <v>0.79890000000000005</v>
      </c>
      <c r="AF337" s="20" t="s">
        <v>1442</v>
      </c>
      <c r="AG337" s="20" t="s">
        <v>1445</v>
      </c>
      <c r="AH337" s="20" t="s">
        <v>128</v>
      </c>
      <c r="AI337" s="20" t="s">
        <v>1446</v>
      </c>
      <c r="AJ337" s="20" t="s">
        <v>121</v>
      </c>
      <c r="AK337" s="20" t="s">
        <v>127</v>
      </c>
      <c r="AL337" s="20" t="s">
        <v>154</v>
      </c>
      <c r="AM337" s="20" t="s">
        <v>128</v>
      </c>
      <c r="AN337" s="20" t="s">
        <v>134</v>
      </c>
      <c r="AO337" s="20" t="s">
        <v>1443</v>
      </c>
      <c r="AQ337" s="25" t="s">
        <v>134</v>
      </c>
      <c r="AR337" s="20" t="s">
        <v>157</v>
      </c>
      <c r="AT337" s="25" t="b">
        <v>1</v>
      </c>
      <c r="AU337" s="24">
        <v>0</v>
      </c>
      <c r="AW337" s="20" t="s">
        <v>135</v>
      </c>
      <c r="AY337" s="20" t="s">
        <v>127</v>
      </c>
      <c r="BC337" s="2">
        <v>90</v>
      </c>
      <c r="BD337" s="2">
        <v>69.999999999999986</v>
      </c>
      <c r="BE337" s="2">
        <v>65</v>
      </c>
      <c r="BF337" s="2">
        <v>799</v>
      </c>
      <c r="BG337" s="2">
        <v>500</v>
      </c>
      <c r="BH337" s="2">
        <v>800</v>
      </c>
      <c r="BI337" s="43">
        <v>70</v>
      </c>
      <c r="BJ337" s="2">
        <v>90</v>
      </c>
      <c r="BK337" s="2">
        <v>399</v>
      </c>
      <c r="BL337" s="2">
        <v>590</v>
      </c>
      <c r="BM337" s="2">
        <v>620</v>
      </c>
      <c r="BN337" s="2">
        <v>8250</v>
      </c>
      <c r="BO337" s="2">
        <v>95000</v>
      </c>
      <c r="BP337" s="2">
        <v>95</v>
      </c>
      <c r="BQ337" s="2">
        <v>105</v>
      </c>
      <c r="CB337" s="2">
        <f t="shared" si="81"/>
        <v>42.86</v>
      </c>
      <c r="CC337" s="2">
        <f t="shared" si="82"/>
        <v>33.33</v>
      </c>
      <c r="CD337" s="2">
        <f t="shared" si="83"/>
        <v>30.95</v>
      </c>
      <c r="CE337" s="2">
        <f t="shared" si="84"/>
        <v>380.48</v>
      </c>
      <c r="CF337" s="2">
        <f t="shared" si="85"/>
        <v>238.1</v>
      </c>
      <c r="CG337" s="2">
        <f t="shared" si="86"/>
        <v>380.95</v>
      </c>
      <c r="CH337" s="50">
        <f t="shared" si="87"/>
        <v>38.5</v>
      </c>
      <c r="CI337" s="2">
        <f t="shared" si="93"/>
        <v>45</v>
      </c>
      <c r="CJ337" s="2">
        <f t="shared" si="91"/>
        <v>199.5</v>
      </c>
      <c r="CK337" s="2" t="s">
        <v>136</v>
      </c>
      <c r="CL337" s="2" t="s">
        <v>136</v>
      </c>
      <c r="CM337" s="2">
        <f t="shared" si="92"/>
        <v>7499.9999999999991</v>
      </c>
      <c r="CN337" s="2" t="s">
        <v>136</v>
      </c>
      <c r="CO337" s="2">
        <f t="shared" si="88"/>
        <v>52.25</v>
      </c>
      <c r="CP337" s="2">
        <f t="shared" si="89"/>
        <v>69.3</v>
      </c>
    </row>
    <row r="338" spans="2:94" ht="16" hidden="1">
      <c r="B338" s="2" t="s">
        <v>117</v>
      </c>
      <c r="C338" s="2" t="s">
        <v>118</v>
      </c>
      <c r="D338" s="2">
        <v>2.1</v>
      </c>
      <c r="E338" s="20" t="s">
        <v>1126</v>
      </c>
      <c r="F338" s="20" t="s">
        <v>329</v>
      </c>
      <c r="G338" s="20" t="s">
        <v>320</v>
      </c>
      <c r="H338" s="20" t="s">
        <v>1447</v>
      </c>
      <c r="I338" s="20" t="s">
        <v>1448</v>
      </c>
      <c r="J338" s="20" t="s">
        <v>1449</v>
      </c>
      <c r="K338" s="20" t="s">
        <v>1130</v>
      </c>
      <c r="L338" s="20" t="s">
        <v>1131</v>
      </c>
      <c r="M338" s="20" t="s">
        <v>127</v>
      </c>
      <c r="N338" s="20"/>
      <c r="O338" s="20" t="s">
        <v>244</v>
      </c>
      <c r="P338" s="20" t="s">
        <v>452</v>
      </c>
      <c r="Q338" s="21">
        <v>46030</v>
      </c>
      <c r="R338" s="21">
        <v>46030</v>
      </c>
      <c r="S338" s="20" t="s">
        <v>1260</v>
      </c>
      <c r="T338" s="22">
        <v>70</v>
      </c>
      <c r="U338" s="20" t="s">
        <v>1334</v>
      </c>
      <c r="W338" s="20" t="s">
        <v>1450</v>
      </c>
      <c r="X338" s="32">
        <v>10590</v>
      </c>
      <c r="AD338" s="22">
        <v>70</v>
      </c>
      <c r="AE338" s="31">
        <v>0.81430000000000002</v>
      </c>
      <c r="AF338" s="20" t="s">
        <v>1448</v>
      </c>
      <c r="AG338" s="20" t="s">
        <v>1451</v>
      </c>
      <c r="AH338" s="20" t="s">
        <v>244</v>
      </c>
      <c r="AI338" s="20" t="s">
        <v>1137</v>
      </c>
      <c r="AJ338" s="20" t="s">
        <v>320</v>
      </c>
      <c r="AK338" s="20" t="s">
        <v>127</v>
      </c>
      <c r="AL338" s="20" t="s">
        <v>452</v>
      </c>
      <c r="AO338" s="20" t="s">
        <v>1449</v>
      </c>
      <c r="AQ338" s="25" t="s">
        <v>134</v>
      </c>
      <c r="AR338" s="20" t="s">
        <v>117</v>
      </c>
      <c r="AT338" s="25" t="b">
        <v>1</v>
      </c>
      <c r="AU338" s="24">
        <v>0</v>
      </c>
      <c r="AW338" s="20" t="s">
        <v>135</v>
      </c>
      <c r="AX338" s="20" t="s">
        <v>1186</v>
      </c>
      <c r="AY338" s="20" t="s">
        <v>127</v>
      </c>
      <c r="BC338" s="2">
        <v>90</v>
      </c>
      <c r="BD338" s="2">
        <v>69.999999999999986</v>
      </c>
      <c r="BE338" s="2">
        <v>65</v>
      </c>
      <c r="BF338" s="2">
        <v>799</v>
      </c>
      <c r="BG338" s="2">
        <v>500</v>
      </c>
      <c r="BH338" s="2">
        <v>800</v>
      </c>
      <c r="BI338" s="43">
        <v>70</v>
      </c>
      <c r="BJ338" s="2">
        <v>90</v>
      </c>
      <c r="BK338" s="2">
        <v>399</v>
      </c>
      <c r="BL338" s="2">
        <v>590</v>
      </c>
      <c r="BM338" s="2">
        <v>620</v>
      </c>
      <c r="BN338" s="2">
        <v>8250</v>
      </c>
      <c r="BO338" s="2">
        <v>95000</v>
      </c>
      <c r="BP338" s="2">
        <v>95</v>
      </c>
      <c r="BQ338" s="2">
        <v>105</v>
      </c>
      <c r="CB338" s="2">
        <f t="shared" si="81"/>
        <v>42.86</v>
      </c>
      <c r="CC338" s="2">
        <f t="shared" si="82"/>
        <v>33.33</v>
      </c>
      <c r="CD338" s="2">
        <f t="shared" si="83"/>
        <v>30.95</v>
      </c>
      <c r="CE338" s="2">
        <f t="shared" si="84"/>
        <v>380.48</v>
      </c>
      <c r="CF338" s="2">
        <f t="shared" si="85"/>
        <v>238.1</v>
      </c>
      <c r="CG338" s="2">
        <f t="shared" si="86"/>
        <v>380.95</v>
      </c>
      <c r="CH338" s="50">
        <f t="shared" si="87"/>
        <v>38.5</v>
      </c>
      <c r="CI338" s="2">
        <f t="shared" si="93"/>
        <v>45</v>
      </c>
      <c r="CJ338" s="2">
        <f t="shared" si="91"/>
        <v>199.5</v>
      </c>
      <c r="CK338" s="2" t="s">
        <v>136</v>
      </c>
      <c r="CL338" s="2" t="s">
        <v>136</v>
      </c>
      <c r="CM338" s="2">
        <f t="shared" si="92"/>
        <v>7499.9999999999991</v>
      </c>
      <c r="CN338" s="2" t="s">
        <v>136</v>
      </c>
      <c r="CO338" s="2">
        <f t="shared" si="88"/>
        <v>52.25</v>
      </c>
      <c r="CP338" s="2">
        <f t="shared" si="89"/>
        <v>69.3</v>
      </c>
    </row>
    <row r="339" spans="2:94" ht="16" hidden="1">
      <c r="B339" s="2" t="s">
        <v>117</v>
      </c>
      <c r="C339" s="2" t="s">
        <v>118</v>
      </c>
      <c r="D339" s="2">
        <v>3.2</v>
      </c>
      <c r="E339" s="20" t="s">
        <v>119</v>
      </c>
      <c r="F339" s="20" t="s">
        <v>120</v>
      </c>
      <c r="G339" s="20" t="s">
        <v>180</v>
      </c>
      <c r="H339" s="20" t="s">
        <v>1452</v>
      </c>
      <c r="I339" s="20" t="s">
        <v>1453</v>
      </c>
      <c r="J339" s="20" t="s">
        <v>1454</v>
      </c>
      <c r="K339" s="20" t="s">
        <v>184</v>
      </c>
      <c r="L339" s="20" t="s">
        <v>250</v>
      </c>
      <c r="M339" s="20" t="s">
        <v>127</v>
      </c>
      <c r="N339" s="20"/>
      <c r="O339" s="20" t="s">
        <v>244</v>
      </c>
      <c r="P339" s="20" t="s">
        <v>186</v>
      </c>
      <c r="Q339" s="21">
        <v>46030</v>
      </c>
      <c r="R339" s="21">
        <v>46030</v>
      </c>
      <c r="S339" s="21">
        <v>46568</v>
      </c>
      <c r="T339" s="22">
        <v>70</v>
      </c>
      <c r="W339" s="20" t="s">
        <v>1452</v>
      </c>
      <c r="X339" s="32">
        <v>3200</v>
      </c>
      <c r="Y339" s="23">
        <v>0</v>
      </c>
      <c r="Z339" s="32">
        <v>3200</v>
      </c>
      <c r="AA339" s="23">
        <v>0</v>
      </c>
      <c r="AB339" s="23">
        <v>0</v>
      </c>
      <c r="AC339" s="22">
        <v>15</v>
      </c>
      <c r="AD339" s="22">
        <v>70</v>
      </c>
      <c r="AE339" s="31">
        <v>0.78569999999999995</v>
      </c>
      <c r="AF339" s="20" t="s">
        <v>1453</v>
      </c>
      <c r="AG339" s="20" t="s">
        <v>1455</v>
      </c>
      <c r="AH339" s="20" t="s">
        <v>244</v>
      </c>
      <c r="AI339" s="20" t="s">
        <v>189</v>
      </c>
      <c r="AJ339" s="20" t="s">
        <v>180</v>
      </c>
      <c r="AK339" s="20" t="s">
        <v>127</v>
      </c>
      <c r="AL339" s="20" t="s">
        <v>186</v>
      </c>
      <c r="AM339" s="20" t="s">
        <v>133</v>
      </c>
      <c r="AN339" s="20" t="s">
        <v>134</v>
      </c>
      <c r="AO339" s="20" t="s">
        <v>1454</v>
      </c>
      <c r="AQ339" s="25" t="s">
        <v>134</v>
      </c>
      <c r="AR339" s="20" t="s">
        <v>117</v>
      </c>
      <c r="AT339" s="25" t="b">
        <v>1</v>
      </c>
      <c r="AU339" s="24">
        <v>0</v>
      </c>
      <c r="AW339" s="20" t="s">
        <v>135</v>
      </c>
      <c r="AY339" s="20" t="s">
        <v>127</v>
      </c>
      <c r="BC339" s="2">
        <v>90</v>
      </c>
      <c r="BD339" s="2">
        <v>69.999999999999986</v>
      </c>
      <c r="BE339" s="2">
        <v>65</v>
      </c>
      <c r="BF339" s="2">
        <v>799</v>
      </c>
      <c r="BG339" s="2">
        <v>500</v>
      </c>
      <c r="BH339" s="2">
        <v>800</v>
      </c>
      <c r="BI339" s="43">
        <v>70</v>
      </c>
      <c r="BJ339" s="2">
        <v>90</v>
      </c>
      <c r="BK339" s="2">
        <v>399</v>
      </c>
      <c r="BL339" s="2">
        <v>590</v>
      </c>
      <c r="BM339" s="2">
        <v>620</v>
      </c>
      <c r="BN339" s="2">
        <v>8250</v>
      </c>
      <c r="BO339" s="2">
        <v>95000</v>
      </c>
      <c r="BP339" s="2">
        <v>95</v>
      </c>
      <c r="BQ339" s="2">
        <v>105</v>
      </c>
      <c r="CB339" s="2">
        <f t="shared" si="81"/>
        <v>42.86</v>
      </c>
      <c r="CC339" s="2">
        <f t="shared" si="82"/>
        <v>33.33</v>
      </c>
      <c r="CD339" s="2">
        <f t="shared" si="83"/>
        <v>30.95</v>
      </c>
      <c r="CE339" s="2">
        <f t="shared" si="84"/>
        <v>380.48</v>
      </c>
      <c r="CF339" s="2">
        <f t="shared" si="85"/>
        <v>238.1</v>
      </c>
      <c r="CG339" s="2">
        <f t="shared" si="86"/>
        <v>380.95</v>
      </c>
      <c r="CH339" s="50">
        <f t="shared" si="87"/>
        <v>38.5</v>
      </c>
      <c r="CI339" s="2">
        <f t="shared" si="93"/>
        <v>45</v>
      </c>
      <c r="CJ339" s="2">
        <f t="shared" si="91"/>
        <v>199.5</v>
      </c>
      <c r="CK339" s="2" t="s">
        <v>136</v>
      </c>
      <c r="CL339" s="2" t="s">
        <v>136</v>
      </c>
      <c r="CM339" s="2">
        <f t="shared" si="92"/>
        <v>7499.9999999999991</v>
      </c>
      <c r="CN339" s="2" t="s">
        <v>136</v>
      </c>
      <c r="CO339" s="2">
        <f t="shared" si="88"/>
        <v>52.25</v>
      </c>
      <c r="CP339" s="2">
        <f t="shared" si="89"/>
        <v>69.3</v>
      </c>
    </row>
    <row r="340" spans="2:94" ht="16" hidden="1">
      <c r="B340" s="2" t="s">
        <v>117</v>
      </c>
      <c r="C340" s="2" t="s">
        <v>118</v>
      </c>
      <c r="D340" s="2">
        <v>2.1</v>
      </c>
      <c r="E340" s="20" t="s">
        <v>1126</v>
      </c>
      <c r="F340" s="20" t="s">
        <v>319</v>
      </c>
      <c r="G340" s="20" t="s">
        <v>320</v>
      </c>
      <c r="H340" s="20" t="s">
        <v>1456</v>
      </c>
      <c r="I340" s="20" t="s">
        <v>1457</v>
      </c>
      <c r="J340" s="20" t="s">
        <v>1458</v>
      </c>
      <c r="K340" s="20" t="s">
        <v>1130</v>
      </c>
      <c r="L340" s="20" t="s">
        <v>1131</v>
      </c>
      <c r="M340" s="20" t="s">
        <v>127</v>
      </c>
      <c r="N340" s="20"/>
      <c r="O340" s="20" t="s">
        <v>128</v>
      </c>
      <c r="P340" s="20" t="s">
        <v>667</v>
      </c>
      <c r="Q340" s="21">
        <v>46114</v>
      </c>
      <c r="R340" s="21">
        <v>46114</v>
      </c>
      <c r="S340" s="20" t="s">
        <v>1133</v>
      </c>
      <c r="T340" s="22">
        <v>70</v>
      </c>
      <c r="U340" s="20" t="s">
        <v>1166</v>
      </c>
      <c r="W340" s="20" t="s">
        <v>1459</v>
      </c>
      <c r="X340" s="32">
        <v>6730</v>
      </c>
      <c r="AD340" s="22">
        <v>70</v>
      </c>
      <c r="AE340" s="31">
        <v>0.84290000000000009</v>
      </c>
      <c r="AF340" s="20" t="s">
        <v>1457</v>
      </c>
      <c r="AG340" s="20" t="s">
        <v>1460</v>
      </c>
      <c r="AH340" s="20" t="s">
        <v>128</v>
      </c>
      <c r="AI340" s="20" t="s">
        <v>1144</v>
      </c>
      <c r="AJ340" s="20" t="s">
        <v>320</v>
      </c>
      <c r="AK340" s="20" t="s">
        <v>127</v>
      </c>
      <c r="AL340" s="20" t="s">
        <v>667</v>
      </c>
      <c r="AO340" s="20" t="s">
        <v>1458</v>
      </c>
      <c r="AQ340" s="25" t="s">
        <v>134</v>
      </c>
      <c r="AR340" s="20" t="s">
        <v>117</v>
      </c>
      <c r="AT340" s="25" t="b">
        <v>1</v>
      </c>
      <c r="AU340" s="24">
        <v>0</v>
      </c>
      <c r="AW340" s="20" t="s">
        <v>150</v>
      </c>
      <c r="AX340" s="20" t="s">
        <v>134</v>
      </c>
      <c r="AY340" s="20" t="s">
        <v>127</v>
      </c>
      <c r="BC340" s="2">
        <v>90</v>
      </c>
      <c r="BD340" s="2">
        <v>69.999999999999986</v>
      </c>
      <c r="BE340" s="2">
        <v>65</v>
      </c>
      <c r="BF340" s="2">
        <v>799</v>
      </c>
      <c r="BG340" s="2">
        <v>500</v>
      </c>
      <c r="BH340" s="2">
        <v>800</v>
      </c>
      <c r="BI340" s="43">
        <v>70</v>
      </c>
      <c r="BJ340" s="2">
        <v>90</v>
      </c>
      <c r="BK340" s="2">
        <v>399</v>
      </c>
      <c r="BL340" s="2">
        <v>590</v>
      </c>
      <c r="BM340" s="2">
        <v>620</v>
      </c>
      <c r="BN340" s="2">
        <v>8250</v>
      </c>
      <c r="BO340" s="2">
        <v>95000</v>
      </c>
      <c r="BP340" s="2">
        <v>95</v>
      </c>
      <c r="BQ340" s="2">
        <v>105</v>
      </c>
      <c r="CB340" s="2">
        <f t="shared" si="81"/>
        <v>42.86</v>
      </c>
      <c r="CC340" s="2">
        <f t="shared" si="82"/>
        <v>33.33</v>
      </c>
      <c r="CD340" s="2">
        <f t="shared" si="83"/>
        <v>30.95</v>
      </c>
      <c r="CE340" s="2">
        <f t="shared" si="84"/>
        <v>380.48</v>
      </c>
      <c r="CF340" s="2">
        <f t="shared" si="85"/>
        <v>238.1</v>
      </c>
      <c r="CG340" s="2">
        <f t="shared" si="86"/>
        <v>380.95</v>
      </c>
      <c r="CH340" s="50">
        <f t="shared" si="87"/>
        <v>38.5</v>
      </c>
      <c r="CI340" s="2">
        <f t="shared" si="93"/>
        <v>45</v>
      </c>
      <c r="CJ340" s="2">
        <f t="shared" si="91"/>
        <v>199.5</v>
      </c>
      <c r="CK340" s="2" t="s">
        <v>136</v>
      </c>
      <c r="CL340" s="2" t="s">
        <v>136</v>
      </c>
      <c r="CM340" s="2">
        <f t="shared" si="92"/>
        <v>7499.9999999999991</v>
      </c>
      <c r="CN340" s="2" t="s">
        <v>136</v>
      </c>
      <c r="CO340" s="2">
        <f t="shared" si="88"/>
        <v>52.25</v>
      </c>
      <c r="CP340" s="2">
        <f t="shared" si="89"/>
        <v>69.3</v>
      </c>
    </row>
    <row r="341" spans="2:94" ht="16" hidden="1">
      <c r="B341" s="2" t="s">
        <v>117</v>
      </c>
      <c r="C341" s="2" t="s">
        <v>118</v>
      </c>
      <c r="D341" s="2">
        <v>2.1</v>
      </c>
      <c r="E341" s="20" t="s">
        <v>1126</v>
      </c>
      <c r="F341" s="20" t="s">
        <v>329</v>
      </c>
      <c r="G341" s="20" t="s">
        <v>320</v>
      </c>
      <c r="H341" s="20" t="s">
        <v>1461</v>
      </c>
      <c r="I341" s="20" t="s">
        <v>1462</v>
      </c>
      <c r="J341" s="20" t="s">
        <v>1463</v>
      </c>
      <c r="K341" s="20" t="s">
        <v>1130</v>
      </c>
      <c r="L341" s="20" t="s">
        <v>1131</v>
      </c>
      <c r="M341" s="20" t="s">
        <v>127</v>
      </c>
      <c r="N341" s="20"/>
      <c r="O341" s="20" t="s">
        <v>128</v>
      </c>
      <c r="P341" s="20" t="s">
        <v>667</v>
      </c>
      <c r="Q341" s="21">
        <v>46149</v>
      </c>
      <c r="R341" s="21">
        <v>46149</v>
      </c>
      <c r="S341" s="20" t="s">
        <v>1328</v>
      </c>
      <c r="T341" s="22">
        <v>70</v>
      </c>
      <c r="U341" s="20" t="s">
        <v>1183</v>
      </c>
      <c r="W341" s="20" t="s">
        <v>1464</v>
      </c>
      <c r="X341" s="32">
        <v>8760</v>
      </c>
      <c r="AD341" s="22">
        <v>70</v>
      </c>
      <c r="AE341" s="31">
        <v>0.83569999999999989</v>
      </c>
      <c r="AF341" s="20" t="s">
        <v>1462</v>
      </c>
      <c r="AG341" s="20" t="s">
        <v>1465</v>
      </c>
      <c r="AH341" s="20" t="s">
        <v>128</v>
      </c>
      <c r="AI341" s="20" t="s">
        <v>1137</v>
      </c>
      <c r="AJ341" s="20" t="s">
        <v>320</v>
      </c>
      <c r="AK341" s="20" t="s">
        <v>127</v>
      </c>
      <c r="AL341" s="20" t="s">
        <v>667</v>
      </c>
      <c r="AO341" s="20" t="s">
        <v>1463</v>
      </c>
      <c r="AQ341" s="25" t="s">
        <v>134</v>
      </c>
      <c r="AR341" s="20" t="s">
        <v>117</v>
      </c>
      <c r="AT341" s="25" t="b">
        <v>1</v>
      </c>
      <c r="AU341" s="24">
        <v>0</v>
      </c>
      <c r="AW341" s="20" t="s">
        <v>150</v>
      </c>
      <c r="AX341" s="20" t="s">
        <v>1186</v>
      </c>
      <c r="AY341" s="20" t="s">
        <v>127</v>
      </c>
      <c r="BC341" s="2">
        <v>90</v>
      </c>
      <c r="BD341" s="2">
        <v>69.999999999999986</v>
      </c>
      <c r="BE341" s="2">
        <v>65</v>
      </c>
      <c r="BF341" s="2">
        <v>799</v>
      </c>
      <c r="BG341" s="2">
        <v>500</v>
      </c>
      <c r="BH341" s="2">
        <v>800</v>
      </c>
      <c r="BI341" s="43">
        <v>70</v>
      </c>
      <c r="BJ341" s="2">
        <v>90</v>
      </c>
      <c r="BK341" s="2">
        <v>399</v>
      </c>
      <c r="BL341" s="2">
        <v>590</v>
      </c>
      <c r="BM341" s="2">
        <v>620</v>
      </c>
      <c r="BN341" s="2">
        <v>8250</v>
      </c>
      <c r="BO341" s="2">
        <v>95000</v>
      </c>
      <c r="BP341" s="2">
        <v>95</v>
      </c>
      <c r="BQ341" s="2">
        <v>105</v>
      </c>
      <c r="CB341" s="2">
        <f t="shared" si="81"/>
        <v>42.86</v>
      </c>
      <c r="CC341" s="2">
        <f t="shared" si="82"/>
        <v>33.33</v>
      </c>
      <c r="CD341" s="2">
        <f t="shared" si="83"/>
        <v>30.95</v>
      </c>
      <c r="CE341" s="2">
        <f t="shared" si="84"/>
        <v>380.48</v>
      </c>
      <c r="CF341" s="2">
        <f t="shared" si="85"/>
        <v>238.1</v>
      </c>
      <c r="CG341" s="2">
        <f t="shared" si="86"/>
        <v>380.95</v>
      </c>
      <c r="CH341" s="50">
        <f t="shared" si="87"/>
        <v>38.5</v>
      </c>
      <c r="CI341" s="2">
        <f t="shared" si="93"/>
        <v>45</v>
      </c>
      <c r="CJ341" s="2">
        <f t="shared" si="91"/>
        <v>199.5</v>
      </c>
      <c r="CK341" s="2" t="s">
        <v>136</v>
      </c>
      <c r="CL341" s="2" t="s">
        <v>136</v>
      </c>
      <c r="CM341" s="2">
        <f t="shared" si="92"/>
        <v>7499.9999999999991</v>
      </c>
      <c r="CN341" s="2" t="s">
        <v>136</v>
      </c>
      <c r="CO341" s="2">
        <f t="shared" si="88"/>
        <v>52.25</v>
      </c>
      <c r="CP341" s="2">
        <f t="shared" si="89"/>
        <v>69.3</v>
      </c>
    </row>
    <row r="342" spans="2:94" ht="16" hidden="1">
      <c r="B342" s="2" t="s">
        <v>117</v>
      </c>
      <c r="C342" s="2" t="s">
        <v>118</v>
      </c>
      <c r="D342" s="2">
        <v>2.1</v>
      </c>
      <c r="E342" s="20" t="s">
        <v>1126</v>
      </c>
      <c r="F342" s="20" t="s">
        <v>329</v>
      </c>
      <c r="G342" s="20" t="s">
        <v>320</v>
      </c>
      <c r="H342" s="20" t="s">
        <v>1466</v>
      </c>
      <c r="I342" s="20" t="s">
        <v>1467</v>
      </c>
      <c r="J342" s="20" t="s">
        <v>1468</v>
      </c>
      <c r="K342" s="20" t="s">
        <v>1130</v>
      </c>
      <c r="L342" s="20" t="s">
        <v>1131</v>
      </c>
      <c r="M342" s="20" t="s">
        <v>127</v>
      </c>
      <c r="N342" s="20"/>
      <c r="O342" s="20" t="s">
        <v>244</v>
      </c>
      <c r="P342" s="20" t="s">
        <v>667</v>
      </c>
      <c r="Q342" s="21">
        <v>46058</v>
      </c>
      <c r="R342" s="21">
        <v>46058</v>
      </c>
      <c r="S342" s="20" t="s">
        <v>1133</v>
      </c>
      <c r="T342" s="22">
        <v>70</v>
      </c>
      <c r="U342" s="20" t="s">
        <v>1134</v>
      </c>
      <c r="W342" s="20" t="s">
        <v>1466</v>
      </c>
      <c r="X342" s="32">
        <v>3070</v>
      </c>
      <c r="AD342" s="22">
        <v>70</v>
      </c>
      <c r="AE342" s="31">
        <v>0.83569999999999989</v>
      </c>
      <c r="AF342" s="20" t="s">
        <v>1467</v>
      </c>
      <c r="AG342" s="20" t="s">
        <v>1469</v>
      </c>
      <c r="AH342" s="20" t="s">
        <v>244</v>
      </c>
      <c r="AI342" s="20" t="s">
        <v>1137</v>
      </c>
      <c r="AJ342" s="20" t="s">
        <v>320</v>
      </c>
      <c r="AK342" s="20" t="s">
        <v>127</v>
      </c>
      <c r="AL342" s="20" t="s">
        <v>667</v>
      </c>
      <c r="AO342" s="20" t="s">
        <v>1468</v>
      </c>
      <c r="AQ342" s="25" t="s">
        <v>134</v>
      </c>
      <c r="AR342" s="20" t="s">
        <v>117</v>
      </c>
      <c r="AT342" s="25" t="b">
        <v>1</v>
      </c>
      <c r="AU342" s="24">
        <v>0</v>
      </c>
      <c r="AW342" s="20" t="s">
        <v>150</v>
      </c>
      <c r="AX342" s="20" t="s">
        <v>1186</v>
      </c>
      <c r="AY342" s="20" t="s">
        <v>127</v>
      </c>
      <c r="BC342" s="2">
        <v>90</v>
      </c>
      <c r="BD342" s="2">
        <v>69.999999999999986</v>
      </c>
      <c r="BE342" s="2">
        <v>65</v>
      </c>
      <c r="BF342" s="2">
        <v>799</v>
      </c>
      <c r="BG342" s="2">
        <v>500</v>
      </c>
      <c r="BH342" s="2">
        <v>800</v>
      </c>
      <c r="BI342" s="43">
        <v>70</v>
      </c>
      <c r="BJ342" s="2">
        <v>90</v>
      </c>
      <c r="BK342" s="2">
        <v>399</v>
      </c>
      <c r="BL342" s="2">
        <v>590</v>
      </c>
      <c r="BM342" s="2">
        <v>620</v>
      </c>
      <c r="BN342" s="2">
        <v>8250</v>
      </c>
      <c r="BO342" s="2">
        <v>95000</v>
      </c>
      <c r="BP342" s="2">
        <v>95</v>
      </c>
      <c r="BQ342" s="2">
        <v>105</v>
      </c>
      <c r="CB342" s="2">
        <f t="shared" ref="CB342:CB405" si="94">ROUND(BC342/2.1,2)</f>
        <v>42.86</v>
      </c>
      <c r="CC342" s="2">
        <f t="shared" ref="CC342:CC405" si="95">ROUND(BD342/2.1,2)</f>
        <v>33.33</v>
      </c>
      <c r="CD342" s="2">
        <f t="shared" ref="CD342:CD405" si="96">ROUND(BE342/2.1,2)</f>
        <v>30.95</v>
      </c>
      <c r="CE342" s="2">
        <f t="shared" ref="CE342:CE405" si="97">ROUND(BF342/2.1,2)</f>
        <v>380.48</v>
      </c>
      <c r="CF342" s="2">
        <f t="shared" ref="CF342:CF405" si="98">ROUND(BG342/2.1,2)</f>
        <v>238.1</v>
      </c>
      <c r="CG342" s="2">
        <f t="shared" ref="CG342:CG405" si="99">ROUND(BH342/2.1,2)</f>
        <v>380.95</v>
      </c>
      <c r="CH342" s="50">
        <f t="shared" si="87"/>
        <v>38.5</v>
      </c>
      <c r="CI342" s="2">
        <f t="shared" si="93"/>
        <v>45</v>
      </c>
      <c r="CJ342" s="2">
        <f t="shared" si="91"/>
        <v>199.5</v>
      </c>
      <c r="CK342" s="2" t="s">
        <v>136</v>
      </c>
      <c r="CL342" s="2" t="s">
        <v>136</v>
      </c>
      <c r="CM342" s="2">
        <f t="shared" si="92"/>
        <v>7499.9999999999991</v>
      </c>
      <c r="CN342" s="2" t="s">
        <v>136</v>
      </c>
      <c r="CO342" s="2">
        <f t="shared" si="88"/>
        <v>52.25</v>
      </c>
      <c r="CP342" s="2">
        <f t="shared" si="89"/>
        <v>69.3</v>
      </c>
    </row>
    <row r="343" spans="2:94" ht="16" hidden="1">
      <c r="B343" s="2" t="s">
        <v>117</v>
      </c>
      <c r="C343" s="2" t="s">
        <v>118</v>
      </c>
      <c r="D343" s="2">
        <v>2.1</v>
      </c>
      <c r="E343" s="20" t="s">
        <v>1126</v>
      </c>
      <c r="F343" s="20" t="s">
        <v>329</v>
      </c>
      <c r="G343" s="20" t="s">
        <v>121</v>
      </c>
      <c r="H343" s="20" t="s">
        <v>1470</v>
      </c>
      <c r="I343" s="20" t="s">
        <v>1471</v>
      </c>
      <c r="J343" s="20" t="s">
        <v>1472</v>
      </c>
      <c r="K343" s="20" t="s">
        <v>1130</v>
      </c>
      <c r="L343" s="20" t="s">
        <v>1152</v>
      </c>
      <c r="M343" s="20" t="s">
        <v>127</v>
      </c>
      <c r="N343" s="20"/>
      <c r="O343" s="20" t="s">
        <v>244</v>
      </c>
      <c r="P343" s="20" t="s">
        <v>129</v>
      </c>
      <c r="Q343" s="21">
        <v>46114</v>
      </c>
      <c r="R343" s="21">
        <v>46114</v>
      </c>
      <c r="S343" s="20" t="s">
        <v>1133</v>
      </c>
      <c r="T343" s="22">
        <v>75</v>
      </c>
      <c r="U343" s="20" t="s">
        <v>1152</v>
      </c>
      <c r="W343" s="20" t="s">
        <v>1473</v>
      </c>
      <c r="X343" s="32">
        <v>42770</v>
      </c>
      <c r="AD343" s="22">
        <v>75</v>
      </c>
      <c r="AE343" s="31">
        <v>0.83329999999999993</v>
      </c>
      <c r="AF343" s="20" t="s">
        <v>1471</v>
      </c>
      <c r="AG343" s="20" t="s">
        <v>1474</v>
      </c>
      <c r="AH343" s="20" t="s">
        <v>244</v>
      </c>
      <c r="AI343" s="20" t="s">
        <v>1380</v>
      </c>
      <c r="AJ343" s="20" t="s">
        <v>121</v>
      </c>
      <c r="AK343" s="20" t="s">
        <v>127</v>
      </c>
      <c r="AL343" s="20" t="s">
        <v>129</v>
      </c>
      <c r="AO343" s="20" t="s">
        <v>1472</v>
      </c>
      <c r="AQ343" s="25" t="s">
        <v>134</v>
      </c>
      <c r="AR343" s="20" t="s">
        <v>117</v>
      </c>
      <c r="AT343" s="25" t="b">
        <v>1</v>
      </c>
      <c r="AU343" s="24">
        <v>0</v>
      </c>
      <c r="AW343" s="20" t="s">
        <v>150</v>
      </c>
      <c r="AX343" s="20" t="s">
        <v>1342</v>
      </c>
      <c r="AY343" s="20" t="s">
        <v>127</v>
      </c>
      <c r="BC343" s="2">
        <v>95</v>
      </c>
      <c r="BD343" s="2">
        <v>74.999999999999986</v>
      </c>
      <c r="BE343" s="2">
        <v>70</v>
      </c>
      <c r="BF343" s="2">
        <v>849</v>
      </c>
      <c r="BG343" s="2">
        <v>600</v>
      </c>
      <c r="BH343" s="2">
        <v>850</v>
      </c>
      <c r="BI343" s="43">
        <v>75</v>
      </c>
      <c r="BJ343" s="2">
        <v>95</v>
      </c>
      <c r="BK343" s="2">
        <v>429</v>
      </c>
      <c r="BL343" s="2">
        <v>620</v>
      </c>
      <c r="BM343" s="2">
        <v>650</v>
      </c>
      <c r="BN343" s="2">
        <v>8800</v>
      </c>
      <c r="BO343" s="2">
        <v>105000</v>
      </c>
      <c r="BP343" s="2">
        <v>100</v>
      </c>
      <c r="BQ343" s="2">
        <v>110</v>
      </c>
      <c r="CB343" s="2">
        <f t="shared" si="94"/>
        <v>45.24</v>
      </c>
      <c r="CC343" s="2">
        <f t="shared" si="95"/>
        <v>35.71</v>
      </c>
      <c r="CD343" s="2">
        <f t="shared" si="96"/>
        <v>33.33</v>
      </c>
      <c r="CE343" s="2">
        <f t="shared" si="97"/>
        <v>404.29</v>
      </c>
      <c r="CF343" s="2">
        <f t="shared" si="98"/>
        <v>285.70999999999998</v>
      </c>
      <c r="CG343" s="2">
        <f t="shared" si="99"/>
        <v>404.76</v>
      </c>
      <c r="CH343" s="50">
        <f t="shared" si="87"/>
        <v>41.25</v>
      </c>
      <c r="CI343" s="2">
        <f t="shared" si="93"/>
        <v>48</v>
      </c>
      <c r="CJ343" s="2">
        <f t="shared" si="91"/>
        <v>214.5</v>
      </c>
      <c r="CK343" s="2" t="s">
        <v>136</v>
      </c>
      <c r="CL343" s="2" t="s">
        <v>136</v>
      </c>
      <c r="CM343" s="2">
        <f t="shared" si="92"/>
        <v>7999.9999999999991</v>
      </c>
      <c r="CN343" s="2" t="s">
        <v>136</v>
      </c>
      <c r="CO343" s="2">
        <f t="shared" si="88"/>
        <v>55</v>
      </c>
      <c r="CP343" s="2">
        <f t="shared" si="89"/>
        <v>72.599999999999994</v>
      </c>
    </row>
    <row r="344" spans="2:94" ht="16" hidden="1">
      <c r="B344" s="2" t="s">
        <v>117</v>
      </c>
      <c r="C344" s="2" t="s">
        <v>118</v>
      </c>
      <c r="D344" s="2">
        <v>2.1</v>
      </c>
      <c r="E344" s="20" t="s">
        <v>1126</v>
      </c>
      <c r="F344" s="20" t="s">
        <v>329</v>
      </c>
      <c r="G344" s="20" t="s">
        <v>121</v>
      </c>
      <c r="H344" s="20" t="s">
        <v>1475</v>
      </c>
      <c r="I344" s="20" t="s">
        <v>1476</v>
      </c>
      <c r="J344" s="20" t="s">
        <v>1477</v>
      </c>
      <c r="K344" s="20" t="s">
        <v>1130</v>
      </c>
      <c r="L344" s="20" t="s">
        <v>1131</v>
      </c>
      <c r="M344" s="20" t="s">
        <v>127</v>
      </c>
      <c r="N344" s="20"/>
      <c r="O344" s="20" t="s">
        <v>244</v>
      </c>
      <c r="P344" s="20" t="s">
        <v>129</v>
      </c>
      <c r="Q344" s="21">
        <v>46030</v>
      </c>
      <c r="R344" s="21">
        <v>46030</v>
      </c>
      <c r="S344" s="20" t="s">
        <v>1133</v>
      </c>
      <c r="T344" s="22">
        <v>75</v>
      </c>
      <c r="U344" s="20" t="s">
        <v>1183</v>
      </c>
      <c r="W344" s="20" t="s">
        <v>1478</v>
      </c>
      <c r="X344" s="32">
        <v>10950</v>
      </c>
      <c r="AD344" s="22">
        <v>75</v>
      </c>
      <c r="AE344" s="31">
        <v>0.85329999999999995</v>
      </c>
      <c r="AF344" s="20" t="s">
        <v>1476</v>
      </c>
      <c r="AG344" s="20" t="s">
        <v>1479</v>
      </c>
      <c r="AH344" s="20" t="s">
        <v>244</v>
      </c>
      <c r="AI344" s="20" t="s">
        <v>1137</v>
      </c>
      <c r="AJ344" s="20" t="s">
        <v>121</v>
      </c>
      <c r="AK344" s="20" t="s">
        <v>127</v>
      </c>
      <c r="AL344" s="20" t="s">
        <v>129</v>
      </c>
      <c r="AO344" s="20" t="s">
        <v>1477</v>
      </c>
      <c r="AQ344" s="25" t="s">
        <v>134</v>
      </c>
      <c r="AR344" s="20" t="s">
        <v>117</v>
      </c>
      <c r="AT344" s="25" t="b">
        <v>1</v>
      </c>
      <c r="AU344" s="24">
        <v>0</v>
      </c>
      <c r="AW344" s="20" t="s">
        <v>150</v>
      </c>
      <c r="AX344" s="20" t="s">
        <v>1342</v>
      </c>
      <c r="AY344" s="20" t="s">
        <v>127</v>
      </c>
      <c r="BC344" s="2">
        <v>95</v>
      </c>
      <c r="BD344" s="2">
        <v>74.999999999999986</v>
      </c>
      <c r="BE344" s="2">
        <v>70</v>
      </c>
      <c r="BF344" s="2">
        <v>849</v>
      </c>
      <c r="BG344" s="2">
        <v>600</v>
      </c>
      <c r="BH344" s="2">
        <v>850</v>
      </c>
      <c r="BI344" s="43">
        <v>75</v>
      </c>
      <c r="BJ344" s="2">
        <v>95</v>
      </c>
      <c r="BK344" s="2">
        <v>429</v>
      </c>
      <c r="BL344" s="2">
        <v>620</v>
      </c>
      <c r="BM344" s="2">
        <v>650</v>
      </c>
      <c r="BN344" s="2">
        <v>8800</v>
      </c>
      <c r="BO344" s="2">
        <v>105000</v>
      </c>
      <c r="BP344" s="2">
        <v>100</v>
      </c>
      <c r="BQ344" s="2">
        <v>110</v>
      </c>
      <c r="CB344" s="2">
        <f t="shared" si="94"/>
        <v>45.24</v>
      </c>
      <c r="CC344" s="2">
        <f t="shared" si="95"/>
        <v>35.71</v>
      </c>
      <c r="CD344" s="2">
        <f t="shared" si="96"/>
        <v>33.33</v>
      </c>
      <c r="CE344" s="2">
        <f t="shared" si="97"/>
        <v>404.29</v>
      </c>
      <c r="CF344" s="2">
        <f t="shared" si="98"/>
        <v>285.70999999999998</v>
      </c>
      <c r="CG344" s="2">
        <f t="shared" si="99"/>
        <v>404.76</v>
      </c>
      <c r="CH344" s="50">
        <f t="shared" si="87"/>
        <v>41.25</v>
      </c>
      <c r="CI344" s="2">
        <f t="shared" si="93"/>
        <v>48</v>
      </c>
      <c r="CJ344" s="2">
        <f t="shared" si="91"/>
        <v>214.5</v>
      </c>
      <c r="CK344" s="2" t="s">
        <v>136</v>
      </c>
      <c r="CL344" s="2" t="s">
        <v>136</v>
      </c>
      <c r="CM344" s="2">
        <f t="shared" si="92"/>
        <v>7999.9999999999991</v>
      </c>
      <c r="CN344" s="2" t="s">
        <v>136</v>
      </c>
      <c r="CO344" s="2">
        <f t="shared" si="88"/>
        <v>55</v>
      </c>
      <c r="CP344" s="2">
        <f t="shared" si="89"/>
        <v>72.599999999999994</v>
      </c>
    </row>
    <row r="345" spans="2:94" ht="16" hidden="1">
      <c r="B345" s="2" t="s">
        <v>117</v>
      </c>
      <c r="C345" s="2" t="s">
        <v>118</v>
      </c>
      <c r="D345" s="2">
        <v>2.1</v>
      </c>
      <c r="E345" s="20" t="s">
        <v>1126</v>
      </c>
      <c r="F345" s="20" t="s">
        <v>329</v>
      </c>
      <c r="G345" s="20" t="s">
        <v>320</v>
      </c>
      <c r="H345" s="20" t="s">
        <v>1480</v>
      </c>
      <c r="I345" s="20" t="s">
        <v>1481</v>
      </c>
      <c r="J345" s="20" t="s">
        <v>1482</v>
      </c>
      <c r="K345" s="20" t="s">
        <v>1130</v>
      </c>
      <c r="L345" s="20" t="s">
        <v>1131</v>
      </c>
      <c r="M345" s="20" t="s">
        <v>127</v>
      </c>
      <c r="N345" s="20"/>
      <c r="O345" s="20" t="s">
        <v>128</v>
      </c>
      <c r="P345" s="20" t="s">
        <v>667</v>
      </c>
      <c r="Q345" s="21">
        <v>46058</v>
      </c>
      <c r="R345" s="21">
        <v>46058</v>
      </c>
      <c r="S345" s="20" t="s">
        <v>1133</v>
      </c>
      <c r="T345" s="22">
        <v>75</v>
      </c>
      <c r="U345" s="20" t="s">
        <v>1183</v>
      </c>
      <c r="W345" s="20" t="s">
        <v>1483</v>
      </c>
      <c r="X345" s="32">
        <v>6230</v>
      </c>
      <c r="AD345" s="22">
        <v>75</v>
      </c>
      <c r="AE345" s="31">
        <v>0.82669999999999999</v>
      </c>
      <c r="AF345" s="20" t="s">
        <v>1481</v>
      </c>
      <c r="AG345" s="20" t="s">
        <v>1484</v>
      </c>
      <c r="AH345" s="20" t="s">
        <v>128</v>
      </c>
      <c r="AI345" s="20" t="s">
        <v>1137</v>
      </c>
      <c r="AJ345" s="20" t="s">
        <v>320</v>
      </c>
      <c r="AK345" s="20" t="s">
        <v>127</v>
      </c>
      <c r="AL345" s="20" t="s">
        <v>667</v>
      </c>
      <c r="AO345" s="20" t="s">
        <v>1482</v>
      </c>
      <c r="AQ345" s="25" t="s">
        <v>134</v>
      </c>
      <c r="AR345" s="20" t="s">
        <v>117</v>
      </c>
      <c r="AT345" s="25" t="b">
        <v>1</v>
      </c>
      <c r="AU345" s="24">
        <v>0</v>
      </c>
      <c r="AW345" s="20" t="s">
        <v>150</v>
      </c>
      <c r="AX345" s="20" t="s">
        <v>1186</v>
      </c>
      <c r="AY345" s="20" t="s">
        <v>127</v>
      </c>
      <c r="BC345" s="2">
        <v>95</v>
      </c>
      <c r="BD345" s="2">
        <v>74.999999999999986</v>
      </c>
      <c r="BE345" s="2">
        <v>70</v>
      </c>
      <c r="BF345" s="2">
        <v>849</v>
      </c>
      <c r="BG345" s="2">
        <v>600</v>
      </c>
      <c r="BH345" s="2">
        <v>850</v>
      </c>
      <c r="BI345" s="43">
        <v>75</v>
      </c>
      <c r="BJ345" s="2">
        <v>95</v>
      </c>
      <c r="BK345" s="2">
        <v>429</v>
      </c>
      <c r="BL345" s="2">
        <v>620</v>
      </c>
      <c r="BM345" s="2">
        <v>650</v>
      </c>
      <c r="BN345" s="2">
        <v>8800</v>
      </c>
      <c r="BO345" s="2">
        <v>105000</v>
      </c>
      <c r="BP345" s="2">
        <v>100</v>
      </c>
      <c r="BQ345" s="2">
        <v>110</v>
      </c>
      <c r="CB345" s="2">
        <f t="shared" si="94"/>
        <v>45.24</v>
      </c>
      <c r="CC345" s="2">
        <f t="shared" si="95"/>
        <v>35.71</v>
      </c>
      <c r="CD345" s="2">
        <f t="shared" si="96"/>
        <v>33.33</v>
      </c>
      <c r="CE345" s="2">
        <f t="shared" si="97"/>
        <v>404.29</v>
      </c>
      <c r="CF345" s="2">
        <f t="shared" si="98"/>
        <v>285.70999999999998</v>
      </c>
      <c r="CG345" s="2">
        <f t="shared" si="99"/>
        <v>404.76</v>
      </c>
      <c r="CH345" s="50">
        <f t="shared" si="87"/>
        <v>41.25</v>
      </c>
      <c r="CI345" s="2">
        <f t="shared" si="93"/>
        <v>48</v>
      </c>
      <c r="CJ345" s="2">
        <f t="shared" si="91"/>
        <v>214.5</v>
      </c>
      <c r="CK345" s="2" t="s">
        <v>136</v>
      </c>
      <c r="CL345" s="2" t="s">
        <v>136</v>
      </c>
      <c r="CM345" s="2">
        <f t="shared" si="92"/>
        <v>7999.9999999999991</v>
      </c>
      <c r="CN345" s="2" t="s">
        <v>136</v>
      </c>
      <c r="CO345" s="2">
        <f t="shared" si="88"/>
        <v>55</v>
      </c>
      <c r="CP345" s="2">
        <f t="shared" si="89"/>
        <v>72.599999999999994</v>
      </c>
    </row>
    <row r="346" spans="2:94" ht="16" hidden="1">
      <c r="B346" s="2" t="s">
        <v>117</v>
      </c>
      <c r="C346" s="2" t="s">
        <v>118</v>
      </c>
      <c r="D346" s="2">
        <v>2.2000000000000002</v>
      </c>
      <c r="E346" s="20" t="s">
        <v>1126</v>
      </c>
      <c r="F346" s="20" t="s">
        <v>329</v>
      </c>
      <c r="G346" s="20" t="s">
        <v>320</v>
      </c>
      <c r="H346" s="20" t="s">
        <v>1485</v>
      </c>
      <c r="I346" s="20" t="s">
        <v>1486</v>
      </c>
      <c r="J346" s="20" t="s">
        <v>1487</v>
      </c>
      <c r="K346" s="20" t="s">
        <v>1258</v>
      </c>
      <c r="L346" s="20" t="s">
        <v>1384</v>
      </c>
      <c r="M346" s="20" t="s">
        <v>127</v>
      </c>
      <c r="N346" s="20"/>
      <c r="O346" s="20" t="s">
        <v>128</v>
      </c>
      <c r="P346" s="20" t="s">
        <v>667</v>
      </c>
      <c r="Q346" s="21">
        <v>46058</v>
      </c>
      <c r="R346" s="21">
        <v>46058</v>
      </c>
      <c r="S346" s="20" t="s">
        <v>1133</v>
      </c>
      <c r="T346" s="22">
        <v>75</v>
      </c>
      <c r="U346" s="20" t="s">
        <v>1385</v>
      </c>
      <c r="W346" s="20" t="s">
        <v>1488</v>
      </c>
      <c r="X346" s="32">
        <v>7260</v>
      </c>
      <c r="AD346" s="22">
        <v>75</v>
      </c>
      <c r="AE346" s="31">
        <v>0.81330000000000002</v>
      </c>
      <c r="AF346" s="20" t="s">
        <v>1486</v>
      </c>
      <c r="AG346" s="20" t="s">
        <v>1489</v>
      </c>
      <c r="AH346" s="20" t="s">
        <v>128</v>
      </c>
      <c r="AI346" s="20" t="s">
        <v>1137</v>
      </c>
      <c r="AJ346" s="20" t="s">
        <v>320</v>
      </c>
      <c r="AK346" s="20" t="s">
        <v>127</v>
      </c>
      <c r="AL346" s="20" t="s">
        <v>667</v>
      </c>
      <c r="AO346" s="20" t="s">
        <v>1487</v>
      </c>
      <c r="AQ346" s="25" t="s">
        <v>134</v>
      </c>
      <c r="AR346" s="20" t="s">
        <v>117</v>
      </c>
      <c r="AT346" s="25" t="b">
        <v>1</v>
      </c>
      <c r="AU346" s="24">
        <v>0</v>
      </c>
      <c r="AW346" s="20" t="s">
        <v>150</v>
      </c>
      <c r="AX346" s="20" t="s">
        <v>1186</v>
      </c>
      <c r="AY346" s="20" t="s">
        <v>127</v>
      </c>
      <c r="BC346" s="2">
        <v>95</v>
      </c>
      <c r="BD346" s="2">
        <v>74.999999999999986</v>
      </c>
      <c r="BE346" s="2">
        <v>70</v>
      </c>
      <c r="BF346" s="2">
        <v>849</v>
      </c>
      <c r="BG346" s="2">
        <v>600</v>
      </c>
      <c r="BH346" s="2">
        <v>850</v>
      </c>
      <c r="BI346" s="43">
        <v>75</v>
      </c>
      <c r="BJ346" s="2">
        <v>95</v>
      </c>
      <c r="BK346" s="2">
        <v>429</v>
      </c>
      <c r="BL346" s="2">
        <v>620</v>
      </c>
      <c r="BM346" s="2">
        <v>650</v>
      </c>
      <c r="BN346" s="2">
        <v>8800</v>
      </c>
      <c r="BO346" s="2">
        <v>105000</v>
      </c>
      <c r="BP346" s="2">
        <v>100</v>
      </c>
      <c r="BQ346" s="2">
        <v>110</v>
      </c>
      <c r="CB346" s="2">
        <f t="shared" si="94"/>
        <v>45.24</v>
      </c>
      <c r="CC346" s="2">
        <f t="shared" si="95"/>
        <v>35.71</v>
      </c>
      <c r="CD346" s="2">
        <f t="shared" si="96"/>
        <v>33.33</v>
      </c>
      <c r="CE346" s="2">
        <f t="shared" si="97"/>
        <v>404.29</v>
      </c>
      <c r="CF346" s="2">
        <f t="shared" si="98"/>
        <v>285.70999999999998</v>
      </c>
      <c r="CG346" s="2">
        <f t="shared" si="99"/>
        <v>404.76</v>
      </c>
      <c r="CH346" s="50">
        <f t="shared" si="87"/>
        <v>41.25</v>
      </c>
      <c r="CI346" s="2">
        <f t="shared" si="93"/>
        <v>48</v>
      </c>
      <c r="CJ346" s="2">
        <f t="shared" si="91"/>
        <v>214.5</v>
      </c>
      <c r="CK346" s="2" t="s">
        <v>136</v>
      </c>
      <c r="CL346" s="2" t="s">
        <v>136</v>
      </c>
      <c r="CM346" s="2">
        <f t="shared" si="92"/>
        <v>7999.9999999999991</v>
      </c>
      <c r="CN346" s="2" t="s">
        <v>136</v>
      </c>
      <c r="CO346" s="2">
        <f t="shared" si="88"/>
        <v>55</v>
      </c>
      <c r="CP346" s="2">
        <f t="shared" si="89"/>
        <v>72.599999999999994</v>
      </c>
    </row>
    <row r="347" spans="2:94" ht="16" hidden="1">
      <c r="B347" s="2" t="s">
        <v>117</v>
      </c>
      <c r="C347" s="2" t="s">
        <v>118</v>
      </c>
      <c r="D347" s="2">
        <v>2.2000000000000002</v>
      </c>
      <c r="E347" s="20" t="s">
        <v>1126</v>
      </c>
      <c r="F347" s="20" t="s">
        <v>329</v>
      </c>
      <c r="G347" s="20" t="s">
        <v>142</v>
      </c>
      <c r="H347" s="20" t="s">
        <v>1490</v>
      </c>
      <c r="I347" s="20" t="s">
        <v>1491</v>
      </c>
      <c r="J347" s="20" t="s">
        <v>1492</v>
      </c>
      <c r="K347" s="20" t="s">
        <v>1258</v>
      </c>
      <c r="L347" s="20" t="s">
        <v>1259</v>
      </c>
      <c r="M347" s="20" t="s">
        <v>127</v>
      </c>
      <c r="N347" s="20"/>
      <c r="O347" s="20" t="s">
        <v>244</v>
      </c>
      <c r="P347" s="20" t="s">
        <v>146</v>
      </c>
      <c r="Q347" s="21">
        <v>46023</v>
      </c>
      <c r="R347" s="21">
        <v>46023</v>
      </c>
      <c r="S347" s="20" t="s">
        <v>1260</v>
      </c>
      <c r="T347" s="22">
        <v>80</v>
      </c>
      <c r="U347" s="20" t="s">
        <v>1259</v>
      </c>
      <c r="W347" s="20" t="s">
        <v>1493</v>
      </c>
      <c r="X347" s="32">
        <v>10090</v>
      </c>
      <c r="AD347" s="22">
        <v>80</v>
      </c>
      <c r="AE347" s="31">
        <v>0.78749999999999998</v>
      </c>
      <c r="AF347" s="20" t="s">
        <v>1491</v>
      </c>
      <c r="AG347" s="20" t="s">
        <v>1494</v>
      </c>
      <c r="AH347" s="20" t="s">
        <v>244</v>
      </c>
      <c r="AI347" s="20" t="s">
        <v>1137</v>
      </c>
      <c r="AJ347" s="20" t="s">
        <v>142</v>
      </c>
      <c r="AK347" s="20" t="s">
        <v>127</v>
      </c>
      <c r="AL347" s="20" t="s">
        <v>146</v>
      </c>
      <c r="AO347" s="20" t="s">
        <v>1492</v>
      </c>
      <c r="AQ347" s="25" t="s">
        <v>134</v>
      </c>
      <c r="AR347" s="20" t="s">
        <v>117</v>
      </c>
      <c r="AT347" s="25" t="b">
        <v>1</v>
      </c>
      <c r="AU347" s="24">
        <v>0</v>
      </c>
      <c r="AW347" s="20" t="s">
        <v>150</v>
      </c>
      <c r="AX347" s="20" t="s">
        <v>134</v>
      </c>
      <c r="AY347" s="20" t="s">
        <v>1416</v>
      </c>
      <c r="BC347" s="2">
        <v>100</v>
      </c>
      <c r="BD347" s="2">
        <v>79.999999999999986</v>
      </c>
      <c r="BE347" s="2">
        <v>75</v>
      </c>
      <c r="BF347" s="2">
        <v>899</v>
      </c>
      <c r="BG347" s="2">
        <v>650</v>
      </c>
      <c r="BH347" s="2">
        <v>900</v>
      </c>
      <c r="BI347" s="43">
        <v>80</v>
      </c>
      <c r="BJ347" s="2">
        <v>100</v>
      </c>
      <c r="BK347" s="2">
        <v>449</v>
      </c>
      <c r="BL347" s="2">
        <v>690</v>
      </c>
      <c r="BM347" s="2">
        <v>720</v>
      </c>
      <c r="BN347" s="2">
        <v>9350</v>
      </c>
      <c r="BO347" s="2">
        <v>115000</v>
      </c>
      <c r="BP347" s="2">
        <v>105</v>
      </c>
      <c r="BQ347" s="2">
        <v>115</v>
      </c>
      <c r="CB347" s="2">
        <f t="shared" si="94"/>
        <v>47.62</v>
      </c>
      <c r="CC347" s="2">
        <f t="shared" si="95"/>
        <v>38.1</v>
      </c>
      <c r="CD347" s="2">
        <f t="shared" si="96"/>
        <v>35.71</v>
      </c>
      <c r="CE347" s="2">
        <f t="shared" si="97"/>
        <v>428.1</v>
      </c>
      <c r="CF347" s="2">
        <f t="shared" si="98"/>
        <v>309.52</v>
      </c>
      <c r="CG347" s="2">
        <f t="shared" si="99"/>
        <v>428.57</v>
      </c>
      <c r="CH347" s="50">
        <f t="shared" si="87"/>
        <v>44</v>
      </c>
      <c r="CI347" s="2">
        <f t="shared" si="93"/>
        <v>50</v>
      </c>
      <c r="CJ347" s="2">
        <f t="shared" si="91"/>
        <v>224.5</v>
      </c>
      <c r="CK347" s="2" t="s">
        <v>136</v>
      </c>
      <c r="CL347" s="2" t="s">
        <v>136</v>
      </c>
      <c r="CM347" s="2">
        <f t="shared" si="92"/>
        <v>8500</v>
      </c>
      <c r="CN347" s="2" t="s">
        <v>136</v>
      </c>
      <c r="CO347" s="2">
        <f t="shared" si="88"/>
        <v>57.75</v>
      </c>
      <c r="CP347" s="2">
        <f t="shared" si="89"/>
        <v>75.900000000000006</v>
      </c>
    </row>
    <row r="348" spans="2:94" ht="16" hidden="1">
      <c r="B348" s="2" t="s">
        <v>117</v>
      </c>
      <c r="C348" s="2" t="s">
        <v>118</v>
      </c>
      <c r="D348" s="2">
        <v>2.2000000000000002</v>
      </c>
      <c r="E348" s="20" t="s">
        <v>1126</v>
      </c>
      <c r="F348" s="20" t="s">
        <v>329</v>
      </c>
      <c r="G348" s="20" t="s">
        <v>121</v>
      </c>
      <c r="H348" s="20" t="s">
        <v>1495</v>
      </c>
      <c r="I348" s="20" t="s">
        <v>1496</v>
      </c>
      <c r="J348" s="20" t="s">
        <v>1497</v>
      </c>
      <c r="K348" s="20" t="s">
        <v>1258</v>
      </c>
      <c r="L348" s="20" t="s">
        <v>1259</v>
      </c>
      <c r="M348" s="20" t="s">
        <v>127</v>
      </c>
      <c r="N348" s="20"/>
      <c r="O348" s="20" t="s">
        <v>128</v>
      </c>
      <c r="P348" s="20" t="s">
        <v>129</v>
      </c>
      <c r="Q348" s="21">
        <v>46114</v>
      </c>
      <c r="R348" s="21">
        <v>46114</v>
      </c>
      <c r="S348" s="20" t="s">
        <v>1133</v>
      </c>
      <c r="T348" s="22">
        <v>80</v>
      </c>
      <c r="U348" s="20" t="s">
        <v>1259</v>
      </c>
      <c r="W348" s="20" t="s">
        <v>1498</v>
      </c>
      <c r="X348" s="32">
        <v>26700</v>
      </c>
      <c r="AD348" s="22">
        <v>80</v>
      </c>
      <c r="AE348" s="33">
        <v>0.82499999999999996</v>
      </c>
      <c r="AF348" s="20" t="s">
        <v>1496</v>
      </c>
      <c r="AG348" s="20" t="s">
        <v>1499</v>
      </c>
      <c r="AH348" s="20" t="s">
        <v>128</v>
      </c>
      <c r="AI348" s="20" t="s">
        <v>1137</v>
      </c>
      <c r="AJ348" s="20" t="s">
        <v>121</v>
      </c>
      <c r="AK348" s="20" t="s">
        <v>127</v>
      </c>
      <c r="AL348" s="20" t="s">
        <v>129</v>
      </c>
      <c r="AO348" s="20" t="s">
        <v>1497</v>
      </c>
      <c r="AQ348" s="25" t="s">
        <v>134</v>
      </c>
      <c r="AR348" s="20" t="s">
        <v>117</v>
      </c>
      <c r="AT348" s="25" t="b">
        <v>1</v>
      </c>
      <c r="AU348" s="24">
        <v>0</v>
      </c>
      <c r="AW348" s="20" t="s">
        <v>150</v>
      </c>
      <c r="AX348" s="20" t="s">
        <v>1342</v>
      </c>
      <c r="AY348" s="20" t="s">
        <v>127</v>
      </c>
      <c r="BC348" s="2">
        <v>100</v>
      </c>
      <c r="BD348" s="2">
        <v>79.999999999999986</v>
      </c>
      <c r="BE348" s="2">
        <v>75</v>
      </c>
      <c r="BF348" s="2">
        <v>899</v>
      </c>
      <c r="BG348" s="2">
        <v>650</v>
      </c>
      <c r="BH348" s="2">
        <v>900</v>
      </c>
      <c r="BI348" s="43">
        <v>80</v>
      </c>
      <c r="BJ348" s="2">
        <v>100</v>
      </c>
      <c r="BK348" s="2">
        <v>449</v>
      </c>
      <c r="BL348" s="2">
        <v>690</v>
      </c>
      <c r="BM348" s="2">
        <v>720</v>
      </c>
      <c r="BN348" s="2">
        <v>9350</v>
      </c>
      <c r="BO348" s="2">
        <v>115000</v>
      </c>
      <c r="BP348" s="2">
        <v>105</v>
      </c>
      <c r="BQ348" s="2">
        <v>115</v>
      </c>
      <c r="CB348" s="2">
        <f t="shared" si="94"/>
        <v>47.62</v>
      </c>
      <c r="CC348" s="2">
        <f t="shared" si="95"/>
        <v>38.1</v>
      </c>
      <c r="CD348" s="2">
        <f t="shared" si="96"/>
        <v>35.71</v>
      </c>
      <c r="CE348" s="2">
        <f t="shared" si="97"/>
        <v>428.1</v>
      </c>
      <c r="CF348" s="2">
        <f t="shared" si="98"/>
        <v>309.52</v>
      </c>
      <c r="CG348" s="2">
        <f t="shared" si="99"/>
        <v>428.57</v>
      </c>
      <c r="CH348" s="50">
        <f t="shared" si="87"/>
        <v>44</v>
      </c>
      <c r="CI348" s="2">
        <f t="shared" si="93"/>
        <v>50</v>
      </c>
      <c r="CJ348" s="2">
        <f t="shared" si="91"/>
        <v>224.5</v>
      </c>
      <c r="CK348" s="2" t="s">
        <v>136</v>
      </c>
      <c r="CL348" s="2" t="s">
        <v>136</v>
      </c>
      <c r="CM348" s="2">
        <f t="shared" si="92"/>
        <v>8500</v>
      </c>
      <c r="CN348" s="2" t="s">
        <v>136</v>
      </c>
      <c r="CO348" s="2">
        <f t="shared" si="88"/>
        <v>57.75</v>
      </c>
      <c r="CP348" s="2">
        <f t="shared" si="89"/>
        <v>75.900000000000006</v>
      </c>
    </row>
    <row r="349" spans="2:94" ht="16" hidden="1">
      <c r="B349" s="2" t="s">
        <v>117</v>
      </c>
      <c r="C349" s="2" t="s">
        <v>118</v>
      </c>
      <c r="D349" s="2">
        <v>2.2000000000000002</v>
      </c>
      <c r="E349" s="20" t="s">
        <v>1126</v>
      </c>
      <c r="F349" s="20" t="s">
        <v>319</v>
      </c>
      <c r="G349" s="20" t="s">
        <v>142</v>
      </c>
      <c r="H349" s="20" t="s">
        <v>1500</v>
      </c>
      <c r="I349" s="20" t="s">
        <v>1501</v>
      </c>
      <c r="J349" s="20" t="s">
        <v>1502</v>
      </c>
      <c r="K349" s="20" t="s">
        <v>1258</v>
      </c>
      <c r="L349" s="20" t="s">
        <v>1259</v>
      </c>
      <c r="M349" s="20" t="s">
        <v>127</v>
      </c>
      <c r="N349" s="20"/>
      <c r="O349" s="20" t="s">
        <v>244</v>
      </c>
      <c r="P349" s="20" t="s">
        <v>146</v>
      </c>
      <c r="Q349" s="21">
        <v>46023</v>
      </c>
      <c r="R349" s="21">
        <v>46023</v>
      </c>
      <c r="S349" s="20" t="s">
        <v>1260</v>
      </c>
      <c r="T349" s="22">
        <v>80</v>
      </c>
      <c r="U349" s="20" t="s">
        <v>1259</v>
      </c>
      <c r="W349" s="20" t="s">
        <v>1503</v>
      </c>
      <c r="X349" s="32">
        <v>13480</v>
      </c>
      <c r="AD349" s="22">
        <v>80</v>
      </c>
      <c r="AE349" s="31">
        <v>0.78749999999999998</v>
      </c>
      <c r="AF349" s="20" t="s">
        <v>1501</v>
      </c>
      <c r="AG349" s="20" t="s">
        <v>1504</v>
      </c>
      <c r="AH349" s="20" t="s">
        <v>244</v>
      </c>
      <c r="AI349" s="20" t="s">
        <v>1144</v>
      </c>
      <c r="AJ349" s="20" t="s">
        <v>142</v>
      </c>
      <c r="AK349" s="20" t="s">
        <v>127</v>
      </c>
      <c r="AL349" s="20" t="s">
        <v>146</v>
      </c>
      <c r="AO349" s="20" t="s">
        <v>1502</v>
      </c>
      <c r="AQ349" s="25" t="s">
        <v>134</v>
      </c>
      <c r="AR349" s="20" t="s">
        <v>117</v>
      </c>
      <c r="AT349" s="25" t="b">
        <v>1</v>
      </c>
      <c r="AU349" s="24">
        <v>0</v>
      </c>
      <c r="AW349" s="20" t="s">
        <v>150</v>
      </c>
      <c r="AX349" s="20" t="s">
        <v>134</v>
      </c>
      <c r="AY349" s="20" t="s">
        <v>1416</v>
      </c>
      <c r="BC349" s="2">
        <v>100</v>
      </c>
      <c r="BD349" s="2">
        <v>79.999999999999986</v>
      </c>
      <c r="BE349" s="2">
        <v>75</v>
      </c>
      <c r="BF349" s="2">
        <v>899</v>
      </c>
      <c r="BG349" s="2">
        <v>650</v>
      </c>
      <c r="BH349" s="2">
        <v>900</v>
      </c>
      <c r="BI349" s="43">
        <v>80</v>
      </c>
      <c r="BJ349" s="2">
        <v>100</v>
      </c>
      <c r="BK349" s="2">
        <v>449</v>
      </c>
      <c r="BL349" s="2">
        <v>690</v>
      </c>
      <c r="BM349" s="2">
        <v>720</v>
      </c>
      <c r="BN349" s="2">
        <v>9350</v>
      </c>
      <c r="BO349" s="2">
        <v>115000</v>
      </c>
      <c r="BP349" s="2">
        <v>105</v>
      </c>
      <c r="BQ349" s="2">
        <v>115</v>
      </c>
      <c r="CB349" s="2">
        <f t="shared" si="94"/>
        <v>47.62</v>
      </c>
      <c r="CC349" s="2">
        <f t="shared" si="95"/>
        <v>38.1</v>
      </c>
      <c r="CD349" s="2">
        <f t="shared" si="96"/>
        <v>35.71</v>
      </c>
      <c r="CE349" s="2">
        <f t="shared" si="97"/>
        <v>428.1</v>
      </c>
      <c r="CF349" s="2">
        <f t="shared" si="98"/>
        <v>309.52</v>
      </c>
      <c r="CG349" s="2">
        <f t="shared" si="99"/>
        <v>428.57</v>
      </c>
      <c r="CH349" s="50">
        <f t="shared" si="87"/>
        <v>44</v>
      </c>
      <c r="CI349" s="2">
        <f t="shared" si="93"/>
        <v>50</v>
      </c>
      <c r="CJ349" s="2">
        <f t="shared" si="91"/>
        <v>224.5</v>
      </c>
      <c r="CK349" s="2" t="s">
        <v>136</v>
      </c>
      <c r="CL349" s="2" t="s">
        <v>136</v>
      </c>
      <c r="CM349" s="2">
        <f t="shared" si="92"/>
        <v>8500</v>
      </c>
      <c r="CN349" s="2" t="s">
        <v>136</v>
      </c>
      <c r="CO349" s="2">
        <f t="shared" si="88"/>
        <v>57.75</v>
      </c>
      <c r="CP349" s="2">
        <f t="shared" si="89"/>
        <v>75.900000000000006</v>
      </c>
    </row>
    <row r="350" spans="2:94" ht="16" hidden="1">
      <c r="B350" s="2" t="s">
        <v>117</v>
      </c>
      <c r="C350" s="2" t="s">
        <v>118</v>
      </c>
      <c r="D350" s="2">
        <v>2.2000000000000002</v>
      </c>
      <c r="E350" s="20" t="s">
        <v>1126</v>
      </c>
      <c r="F350" s="20" t="s">
        <v>319</v>
      </c>
      <c r="G350" s="20" t="s">
        <v>121</v>
      </c>
      <c r="H350" s="20" t="s">
        <v>1505</v>
      </c>
      <c r="I350" s="20" t="s">
        <v>1506</v>
      </c>
      <c r="J350" s="20" t="s">
        <v>1507</v>
      </c>
      <c r="K350" s="20" t="s">
        <v>1258</v>
      </c>
      <c r="L350" s="20" t="s">
        <v>1259</v>
      </c>
      <c r="M350" s="20" t="s">
        <v>127</v>
      </c>
      <c r="N350" s="20"/>
      <c r="O350" s="20" t="s">
        <v>128</v>
      </c>
      <c r="P350" s="20" t="s">
        <v>129</v>
      </c>
      <c r="Q350" s="21">
        <v>46114</v>
      </c>
      <c r="R350" s="21">
        <v>46114</v>
      </c>
      <c r="S350" s="20" t="s">
        <v>1133</v>
      </c>
      <c r="T350" s="22">
        <v>80</v>
      </c>
      <c r="U350" s="20" t="s">
        <v>1259</v>
      </c>
      <c r="W350" s="20" t="s">
        <v>1508</v>
      </c>
      <c r="X350" s="32">
        <v>21980</v>
      </c>
      <c r="AD350" s="22">
        <v>80</v>
      </c>
      <c r="AE350" s="33">
        <v>0.82499999999999996</v>
      </c>
      <c r="AF350" s="20" t="s">
        <v>1506</v>
      </c>
      <c r="AG350" s="20" t="s">
        <v>1509</v>
      </c>
      <c r="AH350" s="20" t="s">
        <v>128</v>
      </c>
      <c r="AI350" s="20" t="s">
        <v>1144</v>
      </c>
      <c r="AJ350" s="20" t="s">
        <v>121</v>
      </c>
      <c r="AK350" s="20" t="s">
        <v>127</v>
      </c>
      <c r="AL350" s="20" t="s">
        <v>129</v>
      </c>
      <c r="AO350" s="20" t="s">
        <v>1507</v>
      </c>
      <c r="AQ350" s="25" t="s">
        <v>134</v>
      </c>
      <c r="AR350" s="20" t="s">
        <v>117</v>
      </c>
      <c r="AT350" s="25" t="b">
        <v>1</v>
      </c>
      <c r="AU350" s="24">
        <v>0</v>
      </c>
      <c r="AW350" s="20" t="s">
        <v>150</v>
      </c>
      <c r="AX350" s="20" t="s">
        <v>1342</v>
      </c>
      <c r="AY350" s="20" t="s">
        <v>127</v>
      </c>
      <c r="BC350" s="2">
        <v>100</v>
      </c>
      <c r="BD350" s="2">
        <v>79.999999999999986</v>
      </c>
      <c r="BE350" s="2">
        <v>75</v>
      </c>
      <c r="BF350" s="2">
        <v>899</v>
      </c>
      <c r="BG350" s="2">
        <v>650</v>
      </c>
      <c r="BH350" s="2">
        <v>900</v>
      </c>
      <c r="BI350" s="43">
        <v>80</v>
      </c>
      <c r="BJ350" s="2">
        <v>100</v>
      </c>
      <c r="BK350" s="2">
        <v>449</v>
      </c>
      <c r="BL350" s="2">
        <v>690</v>
      </c>
      <c r="BM350" s="2">
        <v>720</v>
      </c>
      <c r="BN350" s="2">
        <v>9350</v>
      </c>
      <c r="BO350" s="2">
        <v>115000</v>
      </c>
      <c r="BP350" s="2">
        <v>105</v>
      </c>
      <c r="BQ350" s="2">
        <v>115</v>
      </c>
      <c r="CB350" s="2">
        <f t="shared" si="94"/>
        <v>47.62</v>
      </c>
      <c r="CC350" s="2">
        <f t="shared" si="95"/>
        <v>38.1</v>
      </c>
      <c r="CD350" s="2">
        <f t="shared" si="96"/>
        <v>35.71</v>
      </c>
      <c r="CE350" s="2">
        <f t="shared" si="97"/>
        <v>428.1</v>
      </c>
      <c r="CF350" s="2">
        <f t="shared" si="98"/>
        <v>309.52</v>
      </c>
      <c r="CG350" s="2">
        <f t="shared" si="99"/>
        <v>428.57</v>
      </c>
      <c r="CH350" s="50">
        <f t="shared" si="87"/>
        <v>44</v>
      </c>
      <c r="CI350" s="2">
        <f t="shared" si="93"/>
        <v>50</v>
      </c>
      <c r="CJ350" s="2">
        <f t="shared" si="91"/>
        <v>224.5</v>
      </c>
      <c r="CK350" s="2" t="s">
        <v>136</v>
      </c>
      <c r="CL350" s="2" t="s">
        <v>136</v>
      </c>
      <c r="CM350" s="2">
        <f t="shared" si="92"/>
        <v>8500</v>
      </c>
      <c r="CN350" s="2" t="s">
        <v>136</v>
      </c>
      <c r="CO350" s="2">
        <f t="shared" si="88"/>
        <v>57.75</v>
      </c>
      <c r="CP350" s="2">
        <f t="shared" si="89"/>
        <v>75.900000000000006</v>
      </c>
    </row>
    <row r="351" spans="2:94" ht="16" hidden="1">
      <c r="B351" s="2" t="s">
        <v>117</v>
      </c>
      <c r="C351" s="2" t="s">
        <v>118</v>
      </c>
      <c r="D351" s="2">
        <v>2.2000000000000002</v>
      </c>
      <c r="E351" s="20" t="s">
        <v>1126</v>
      </c>
      <c r="F351" s="20" t="s">
        <v>319</v>
      </c>
      <c r="G351" s="20" t="s">
        <v>121</v>
      </c>
      <c r="H351" s="20" t="s">
        <v>1510</v>
      </c>
      <c r="I351" s="20" t="s">
        <v>1511</v>
      </c>
      <c r="J351" s="20" t="s">
        <v>1512</v>
      </c>
      <c r="K351" s="20" t="s">
        <v>1258</v>
      </c>
      <c r="L351" s="20" t="s">
        <v>1259</v>
      </c>
      <c r="M351" s="20" t="s">
        <v>127</v>
      </c>
      <c r="N351" s="20"/>
      <c r="O351" s="20" t="s">
        <v>128</v>
      </c>
      <c r="P351" s="20" t="s">
        <v>129</v>
      </c>
      <c r="Q351" s="21">
        <v>46114</v>
      </c>
      <c r="R351" s="21">
        <v>46114</v>
      </c>
      <c r="S351" s="20" t="s">
        <v>1133</v>
      </c>
      <c r="T351" s="22">
        <v>80</v>
      </c>
      <c r="U351" s="20" t="s">
        <v>1259</v>
      </c>
      <c r="W351" s="20" t="s">
        <v>1513</v>
      </c>
      <c r="X351" s="32">
        <v>46330</v>
      </c>
      <c r="AD351" s="22">
        <v>80</v>
      </c>
      <c r="AE351" s="33">
        <v>0.82499999999999996</v>
      </c>
      <c r="AF351" s="20" t="s">
        <v>1511</v>
      </c>
      <c r="AG351" s="20" t="s">
        <v>1514</v>
      </c>
      <c r="AH351" s="20" t="s">
        <v>128</v>
      </c>
      <c r="AI351" s="20" t="s">
        <v>1144</v>
      </c>
      <c r="AJ351" s="20" t="s">
        <v>121</v>
      </c>
      <c r="AK351" s="20" t="s">
        <v>127</v>
      </c>
      <c r="AL351" s="20" t="s">
        <v>129</v>
      </c>
      <c r="AO351" s="20" t="s">
        <v>1512</v>
      </c>
      <c r="AQ351" s="25" t="s">
        <v>134</v>
      </c>
      <c r="AR351" s="20" t="s">
        <v>117</v>
      </c>
      <c r="AT351" s="25" t="b">
        <v>1</v>
      </c>
      <c r="AU351" s="24">
        <v>0</v>
      </c>
      <c r="AW351" s="20" t="s">
        <v>150</v>
      </c>
      <c r="AX351" s="20" t="s">
        <v>1342</v>
      </c>
      <c r="AY351" s="20" t="s">
        <v>127</v>
      </c>
      <c r="BC351" s="2">
        <v>100</v>
      </c>
      <c r="BD351" s="2">
        <v>79.999999999999986</v>
      </c>
      <c r="BE351" s="2">
        <v>75</v>
      </c>
      <c r="BF351" s="2">
        <v>899</v>
      </c>
      <c r="BG351" s="2">
        <v>650</v>
      </c>
      <c r="BH351" s="2">
        <v>900</v>
      </c>
      <c r="BI351" s="43">
        <v>80</v>
      </c>
      <c r="BJ351" s="2">
        <v>100</v>
      </c>
      <c r="BK351" s="2">
        <v>449</v>
      </c>
      <c r="BL351" s="2">
        <v>690</v>
      </c>
      <c r="BM351" s="2">
        <v>720</v>
      </c>
      <c r="BN351" s="2">
        <v>9350</v>
      </c>
      <c r="BO351" s="2">
        <v>115000</v>
      </c>
      <c r="BP351" s="2">
        <v>105</v>
      </c>
      <c r="BQ351" s="2">
        <v>115</v>
      </c>
      <c r="CB351" s="2">
        <f t="shared" si="94"/>
        <v>47.62</v>
      </c>
      <c r="CC351" s="2">
        <f t="shared" si="95"/>
        <v>38.1</v>
      </c>
      <c r="CD351" s="2">
        <f t="shared" si="96"/>
        <v>35.71</v>
      </c>
      <c r="CE351" s="2">
        <f t="shared" si="97"/>
        <v>428.1</v>
      </c>
      <c r="CF351" s="2">
        <f t="shared" si="98"/>
        <v>309.52</v>
      </c>
      <c r="CG351" s="2">
        <f t="shared" si="99"/>
        <v>428.57</v>
      </c>
      <c r="CH351" s="50">
        <f t="shared" si="87"/>
        <v>44</v>
      </c>
      <c r="CI351" s="2">
        <f t="shared" si="93"/>
        <v>50</v>
      </c>
      <c r="CJ351" s="2">
        <f t="shared" si="91"/>
        <v>224.5</v>
      </c>
      <c r="CK351" s="2" t="s">
        <v>136</v>
      </c>
      <c r="CL351" s="2" t="s">
        <v>136</v>
      </c>
      <c r="CM351" s="2">
        <f t="shared" si="92"/>
        <v>8500</v>
      </c>
      <c r="CN351" s="2" t="s">
        <v>136</v>
      </c>
      <c r="CO351" s="2">
        <f t="shared" si="88"/>
        <v>57.75</v>
      </c>
      <c r="CP351" s="2">
        <f t="shared" si="89"/>
        <v>75.900000000000006</v>
      </c>
    </row>
    <row r="352" spans="2:94" ht="16" hidden="1">
      <c r="B352" s="2" t="s">
        <v>117</v>
      </c>
      <c r="C352" s="2" t="s">
        <v>118</v>
      </c>
      <c r="D352" s="2">
        <v>2.2000000000000002</v>
      </c>
      <c r="E352" s="20" t="s">
        <v>1126</v>
      </c>
      <c r="F352" s="20" t="s">
        <v>329</v>
      </c>
      <c r="G352" s="20" t="s">
        <v>121</v>
      </c>
      <c r="H352" s="20" t="s">
        <v>1510</v>
      </c>
      <c r="I352" s="20" t="s">
        <v>1515</v>
      </c>
      <c r="J352" s="20" t="s">
        <v>1516</v>
      </c>
      <c r="K352" s="20" t="s">
        <v>1258</v>
      </c>
      <c r="L352" s="20" t="s">
        <v>1259</v>
      </c>
      <c r="M352" s="20" t="s">
        <v>127</v>
      </c>
      <c r="N352" s="20"/>
      <c r="O352" s="20" t="s">
        <v>128</v>
      </c>
      <c r="P352" s="20" t="s">
        <v>129</v>
      </c>
      <c r="Q352" s="21">
        <v>46030</v>
      </c>
      <c r="R352" s="21">
        <v>46030</v>
      </c>
      <c r="S352" s="20" t="s">
        <v>1133</v>
      </c>
      <c r="T352" s="22">
        <v>80</v>
      </c>
      <c r="U352" s="20" t="s">
        <v>1259</v>
      </c>
      <c r="W352" s="20" t="s">
        <v>1508</v>
      </c>
      <c r="X352" s="32">
        <v>17450</v>
      </c>
      <c r="AD352" s="22">
        <v>80</v>
      </c>
      <c r="AE352" s="33">
        <v>0.82499999999999996</v>
      </c>
      <c r="AF352" s="20" t="s">
        <v>1515</v>
      </c>
      <c r="AG352" s="20" t="s">
        <v>1517</v>
      </c>
      <c r="AH352" s="20" t="s">
        <v>128</v>
      </c>
      <c r="AI352" s="20" t="s">
        <v>1137</v>
      </c>
      <c r="AJ352" s="20" t="s">
        <v>121</v>
      </c>
      <c r="AK352" s="20" t="s">
        <v>127</v>
      </c>
      <c r="AL352" s="20" t="s">
        <v>129</v>
      </c>
      <c r="AO352" s="20" t="s">
        <v>1516</v>
      </c>
      <c r="AQ352" s="25" t="s">
        <v>134</v>
      </c>
      <c r="AR352" s="20" t="s">
        <v>117</v>
      </c>
      <c r="AT352" s="25" t="b">
        <v>1</v>
      </c>
      <c r="AU352" s="24">
        <v>0</v>
      </c>
      <c r="AW352" s="20" t="s">
        <v>150</v>
      </c>
      <c r="AX352" s="20" t="s">
        <v>1342</v>
      </c>
      <c r="AY352" s="20" t="s">
        <v>127</v>
      </c>
      <c r="BC352" s="2">
        <v>100</v>
      </c>
      <c r="BD352" s="2">
        <v>79.999999999999986</v>
      </c>
      <c r="BE352" s="2">
        <v>75</v>
      </c>
      <c r="BF352" s="2">
        <v>899</v>
      </c>
      <c r="BG352" s="2">
        <v>650</v>
      </c>
      <c r="BH352" s="2">
        <v>900</v>
      </c>
      <c r="BI352" s="43">
        <v>80</v>
      </c>
      <c r="BJ352" s="2">
        <v>100</v>
      </c>
      <c r="BK352" s="2">
        <v>449</v>
      </c>
      <c r="BL352" s="2">
        <v>690</v>
      </c>
      <c r="BM352" s="2">
        <v>720</v>
      </c>
      <c r="BN352" s="2">
        <v>9350</v>
      </c>
      <c r="BO352" s="2">
        <v>115000</v>
      </c>
      <c r="BP352" s="2">
        <v>105</v>
      </c>
      <c r="BQ352" s="2">
        <v>115</v>
      </c>
      <c r="CB352" s="2">
        <f t="shared" si="94"/>
        <v>47.62</v>
      </c>
      <c r="CC352" s="2">
        <f t="shared" si="95"/>
        <v>38.1</v>
      </c>
      <c r="CD352" s="2">
        <f t="shared" si="96"/>
        <v>35.71</v>
      </c>
      <c r="CE352" s="2">
        <f t="shared" si="97"/>
        <v>428.1</v>
      </c>
      <c r="CF352" s="2">
        <f t="shared" si="98"/>
        <v>309.52</v>
      </c>
      <c r="CG352" s="2">
        <f t="shared" si="99"/>
        <v>428.57</v>
      </c>
      <c r="CH352" s="50">
        <f t="shared" si="87"/>
        <v>44</v>
      </c>
      <c r="CI352" s="2">
        <f t="shared" si="93"/>
        <v>50</v>
      </c>
      <c r="CJ352" s="2">
        <f t="shared" si="91"/>
        <v>224.5</v>
      </c>
      <c r="CK352" s="2" t="s">
        <v>136</v>
      </c>
      <c r="CL352" s="2" t="s">
        <v>136</v>
      </c>
      <c r="CM352" s="2">
        <f t="shared" si="92"/>
        <v>8500</v>
      </c>
      <c r="CN352" s="2" t="s">
        <v>136</v>
      </c>
      <c r="CO352" s="2">
        <f t="shared" si="88"/>
        <v>57.75</v>
      </c>
      <c r="CP352" s="2">
        <f t="shared" si="89"/>
        <v>75.900000000000006</v>
      </c>
    </row>
    <row r="353" spans="2:94" ht="16" hidden="1">
      <c r="B353" s="2" t="s">
        <v>117</v>
      </c>
      <c r="C353" s="2" t="s">
        <v>118</v>
      </c>
      <c r="D353" s="2">
        <v>2.2000000000000002</v>
      </c>
      <c r="E353" s="20" t="s">
        <v>1126</v>
      </c>
      <c r="F353" s="20" t="s">
        <v>319</v>
      </c>
      <c r="G353" s="20" t="s">
        <v>142</v>
      </c>
      <c r="H353" s="20" t="s">
        <v>1518</v>
      </c>
      <c r="I353" s="20" t="s">
        <v>1519</v>
      </c>
      <c r="J353" s="20" t="s">
        <v>1520</v>
      </c>
      <c r="K353" s="20" t="s">
        <v>1258</v>
      </c>
      <c r="L353" s="20" t="s">
        <v>1259</v>
      </c>
      <c r="M353" s="20" t="s">
        <v>127</v>
      </c>
      <c r="N353" s="20"/>
      <c r="O353" s="20" t="s">
        <v>244</v>
      </c>
      <c r="P353" s="20" t="s">
        <v>146</v>
      </c>
      <c r="Q353" s="21">
        <v>46023</v>
      </c>
      <c r="R353" s="21">
        <v>46023</v>
      </c>
      <c r="S353" s="20" t="s">
        <v>1260</v>
      </c>
      <c r="T353" s="22">
        <v>80</v>
      </c>
      <c r="U353" s="20" t="s">
        <v>1259</v>
      </c>
      <c r="W353" s="20" t="s">
        <v>1521</v>
      </c>
      <c r="X353" s="32">
        <v>10910</v>
      </c>
      <c r="AD353" s="22">
        <v>80</v>
      </c>
      <c r="AE353" s="31">
        <v>0.78749999999999998</v>
      </c>
      <c r="AF353" s="20" t="s">
        <v>1519</v>
      </c>
      <c r="AG353" s="20" t="s">
        <v>1522</v>
      </c>
      <c r="AH353" s="20" t="s">
        <v>244</v>
      </c>
      <c r="AI353" s="20" t="s">
        <v>1144</v>
      </c>
      <c r="AJ353" s="20" t="s">
        <v>142</v>
      </c>
      <c r="AK353" s="20" t="s">
        <v>127</v>
      </c>
      <c r="AL353" s="20" t="s">
        <v>146</v>
      </c>
      <c r="AO353" s="20" t="s">
        <v>1520</v>
      </c>
      <c r="AQ353" s="25" t="s">
        <v>134</v>
      </c>
      <c r="AR353" s="20" t="s">
        <v>117</v>
      </c>
      <c r="AT353" s="25" t="b">
        <v>1</v>
      </c>
      <c r="AU353" s="24">
        <v>0</v>
      </c>
      <c r="AW353" s="20" t="s">
        <v>150</v>
      </c>
      <c r="AX353" s="20" t="s">
        <v>134</v>
      </c>
      <c r="AY353" s="20" t="s">
        <v>1416</v>
      </c>
      <c r="BC353" s="2">
        <v>100</v>
      </c>
      <c r="BD353" s="2">
        <v>79.999999999999986</v>
      </c>
      <c r="BE353" s="2">
        <v>75</v>
      </c>
      <c r="BF353" s="2">
        <v>899</v>
      </c>
      <c r="BG353" s="2">
        <v>650</v>
      </c>
      <c r="BH353" s="2">
        <v>900</v>
      </c>
      <c r="BI353" s="43">
        <v>80</v>
      </c>
      <c r="BJ353" s="2">
        <v>100</v>
      </c>
      <c r="BK353" s="2">
        <v>449</v>
      </c>
      <c r="BL353" s="2">
        <v>690</v>
      </c>
      <c r="BM353" s="2">
        <v>720</v>
      </c>
      <c r="BN353" s="2">
        <v>9350</v>
      </c>
      <c r="BO353" s="2">
        <v>115000</v>
      </c>
      <c r="BP353" s="2">
        <v>105</v>
      </c>
      <c r="BQ353" s="2">
        <v>115</v>
      </c>
      <c r="CB353" s="2">
        <f t="shared" si="94"/>
        <v>47.62</v>
      </c>
      <c r="CC353" s="2">
        <f t="shared" si="95"/>
        <v>38.1</v>
      </c>
      <c r="CD353" s="2">
        <f t="shared" si="96"/>
        <v>35.71</v>
      </c>
      <c r="CE353" s="2">
        <f t="shared" si="97"/>
        <v>428.1</v>
      </c>
      <c r="CF353" s="2">
        <f t="shared" si="98"/>
        <v>309.52</v>
      </c>
      <c r="CG353" s="2">
        <f t="shared" si="99"/>
        <v>428.57</v>
      </c>
      <c r="CH353" s="50">
        <f t="shared" si="87"/>
        <v>44</v>
      </c>
      <c r="CI353" s="2">
        <f t="shared" si="93"/>
        <v>50</v>
      </c>
      <c r="CJ353" s="2">
        <f t="shared" si="91"/>
        <v>224.5</v>
      </c>
      <c r="CK353" s="2" t="s">
        <v>136</v>
      </c>
      <c r="CL353" s="2" t="s">
        <v>136</v>
      </c>
      <c r="CM353" s="2">
        <f t="shared" si="92"/>
        <v>8500</v>
      </c>
      <c r="CN353" s="2" t="s">
        <v>136</v>
      </c>
      <c r="CO353" s="2">
        <f t="shared" si="88"/>
        <v>57.75</v>
      </c>
      <c r="CP353" s="2">
        <f t="shared" si="89"/>
        <v>75.900000000000006</v>
      </c>
    </row>
    <row r="354" spans="2:94" ht="16" hidden="1">
      <c r="B354" s="2" t="s">
        <v>117</v>
      </c>
      <c r="C354" s="2" t="s">
        <v>118</v>
      </c>
      <c r="D354" s="2">
        <v>2.2000000000000002</v>
      </c>
      <c r="E354" s="20" t="s">
        <v>1126</v>
      </c>
      <c r="F354" s="20" t="s">
        <v>319</v>
      </c>
      <c r="G354" s="20" t="s">
        <v>121</v>
      </c>
      <c r="H354" s="20" t="s">
        <v>1523</v>
      </c>
      <c r="I354" s="20" t="s">
        <v>1524</v>
      </c>
      <c r="J354" s="20" t="s">
        <v>1525</v>
      </c>
      <c r="K354" s="20" t="s">
        <v>1258</v>
      </c>
      <c r="L354" s="20" t="s">
        <v>1259</v>
      </c>
      <c r="M354" s="20" t="s">
        <v>127</v>
      </c>
      <c r="N354" s="20"/>
      <c r="O354" s="20" t="s">
        <v>128</v>
      </c>
      <c r="P354" s="20" t="s">
        <v>129</v>
      </c>
      <c r="Q354" s="21">
        <v>46114</v>
      </c>
      <c r="R354" s="21">
        <v>46114</v>
      </c>
      <c r="S354" s="20" t="s">
        <v>1133</v>
      </c>
      <c r="T354" s="22">
        <v>80</v>
      </c>
      <c r="U354" s="20" t="s">
        <v>1259</v>
      </c>
      <c r="W354" s="20" t="s">
        <v>1526</v>
      </c>
      <c r="X354" s="32">
        <v>47060</v>
      </c>
      <c r="AD354" s="22">
        <v>80</v>
      </c>
      <c r="AE354" s="33">
        <v>0.82499999999999996</v>
      </c>
      <c r="AF354" s="20" t="s">
        <v>1524</v>
      </c>
      <c r="AG354" s="20" t="s">
        <v>1527</v>
      </c>
      <c r="AH354" s="20" t="s">
        <v>128</v>
      </c>
      <c r="AI354" s="20" t="s">
        <v>1144</v>
      </c>
      <c r="AJ354" s="20" t="s">
        <v>121</v>
      </c>
      <c r="AK354" s="20" t="s">
        <v>127</v>
      </c>
      <c r="AL354" s="20" t="s">
        <v>129</v>
      </c>
      <c r="AO354" s="20" t="s">
        <v>1525</v>
      </c>
      <c r="AQ354" s="25" t="s">
        <v>134</v>
      </c>
      <c r="AR354" s="20" t="s">
        <v>117</v>
      </c>
      <c r="AT354" s="25" t="b">
        <v>1</v>
      </c>
      <c r="AU354" s="24">
        <v>0</v>
      </c>
      <c r="AW354" s="20" t="s">
        <v>150</v>
      </c>
      <c r="AX354" s="20" t="s">
        <v>1342</v>
      </c>
      <c r="AY354" s="20" t="s">
        <v>127</v>
      </c>
      <c r="BC354" s="2">
        <v>100</v>
      </c>
      <c r="BD354" s="2">
        <v>79.999999999999986</v>
      </c>
      <c r="BE354" s="2">
        <v>75</v>
      </c>
      <c r="BF354" s="2">
        <v>899</v>
      </c>
      <c r="BG354" s="2">
        <v>650</v>
      </c>
      <c r="BH354" s="2">
        <v>900</v>
      </c>
      <c r="BI354" s="43">
        <v>80</v>
      </c>
      <c r="BJ354" s="2">
        <v>100</v>
      </c>
      <c r="BK354" s="2">
        <v>449</v>
      </c>
      <c r="BL354" s="2">
        <v>690</v>
      </c>
      <c r="BM354" s="2">
        <v>720</v>
      </c>
      <c r="BN354" s="2">
        <v>9350</v>
      </c>
      <c r="BO354" s="2">
        <v>115000</v>
      </c>
      <c r="BP354" s="2">
        <v>105</v>
      </c>
      <c r="BQ354" s="2">
        <v>115</v>
      </c>
      <c r="CB354" s="2">
        <f t="shared" si="94"/>
        <v>47.62</v>
      </c>
      <c r="CC354" s="2">
        <f t="shared" si="95"/>
        <v>38.1</v>
      </c>
      <c r="CD354" s="2">
        <f t="shared" si="96"/>
        <v>35.71</v>
      </c>
      <c r="CE354" s="2">
        <f t="shared" si="97"/>
        <v>428.1</v>
      </c>
      <c r="CF354" s="2">
        <f t="shared" si="98"/>
        <v>309.52</v>
      </c>
      <c r="CG354" s="2">
        <f t="shared" si="99"/>
        <v>428.57</v>
      </c>
      <c r="CH354" s="50">
        <f t="shared" ref="CH354:CH391" si="100">ROUND(BI354*0.55,2)</f>
        <v>44</v>
      </c>
      <c r="CI354" s="2">
        <f t="shared" si="93"/>
        <v>50</v>
      </c>
      <c r="CJ354" s="2">
        <f t="shared" si="91"/>
        <v>224.5</v>
      </c>
      <c r="CK354" s="2" t="s">
        <v>136</v>
      </c>
      <c r="CL354" s="2" t="s">
        <v>136</v>
      </c>
      <c r="CM354" s="2">
        <f t="shared" si="92"/>
        <v>8500</v>
      </c>
      <c r="CN354" s="2" t="s">
        <v>136</v>
      </c>
      <c r="CO354" s="2">
        <f t="shared" si="88"/>
        <v>57.75</v>
      </c>
      <c r="CP354" s="2">
        <f t="shared" si="89"/>
        <v>75.900000000000006</v>
      </c>
    </row>
    <row r="355" spans="2:94" ht="16" hidden="1">
      <c r="B355" s="2" t="s">
        <v>117</v>
      </c>
      <c r="C355" s="2" t="s">
        <v>118</v>
      </c>
      <c r="D355" s="2">
        <v>2.2000000000000002</v>
      </c>
      <c r="E355" s="20" t="s">
        <v>1126</v>
      </c>
      <c r="F355" s="20" t="s">
        <v>319</v>
      </c>
      <c r="G355" s="20" t="s">
        <v>121</v>
      </c>
      <c r="H355" s="20" t="s">
        <v>1528</v>
      </c>
      <c r="I355" s="20" t="s">
        <v>1529</v>
      </c>
      <c r="J355" s="20" t="s">
        <v>1530</v>
      </c>
      <c r="K355" s="20" t="s">
        <v>1258</v>
      </c>
      <c r="L355" s="20" t="s">
        <v>1259</v>
      </c>
      <c r="M355" s="20" t="s">
        <v>127</v>
      </c>
      <c r="N355" s="20"/>
      <c r="O355" s="20" t="s">
        <v>244</v>
      </c>
      <c r="P355" s="20" t="s">
        <v>129</v>
      </c>
      <c r="Q355" s="21">
        <v>46030</v>
      </c>
      <c r="R355" s="21">
        <v>46030</v>
      </c>
      <c r="S355" s="20" t="s">
        <v>1260</v>
      </c>
      <c r="T355" s="22">
        <v>80</v>
      </c>
      <c r="U355" s="20" t="s">
        <v>134</v>
      </c>
      <c r="W355" s="20" t="s">
        <v>1531</v>
      </c>
      <c r="X355" s="32">
        <v>5920</v>
      </c>
      <c r="AD355" s="22">
        <v>80</v>
      </c>
      <c r="AE355" s="33">
        <v>0.77500000000000002</v>
      </c>
      <c r="AF355" s="20" t="s">
        <v>1529</v>
      </c>
      <c r="AG355" s="20" t="s">
        <v>1532</v>
      </c>
      <c r="AH355" s="20" t="s">
        <v>244</v>
      </c>
      <c r="AI355" s="20" t="s">
        <v>1144</v>
      </c>
      <c r="AJ355" s="20" t="s">
        <v>121</v>
      </c>
      <c r="AK355" s="20" t="s">
        <v>127</v>
      </c>
      <c r="AL355" s="20" t="s">
        <v>129</v>
      </c>
      <c r="AO355" s="20" t="s">
        <v>1530</v>
      </c>
      <c r="AQ355" s="25" t="s">
        <v>134</v>
      </c>
      <c r="AR355" s="20" t="s">
        <v>117</v>
      </c>
      <c r="AT355" s="25" t="b">
        <v>1</v>
      </c>
      <c r="AU355" s="24">
        <v>0</v>
      </c>
      <c r="AW355" s="20" t="s">
        <v>196</v>
      </c>
      <c r="AX355" s="20" t="s">
        <v>1342</v>
      </c>
      <c r="AY355" s="20" t="s">
        <v>127</v>
      </c>
      <c r="BC355" s="2">
        <v>100</v>
      </c>
      <c r="BD355" s="2">
        <v>79.999999999999986</v>
      </c>
      <c r="BE355" s="2">
        <v>75</v>
      </c>
      <c r="BF355" s="2">
        <v>899</v>
      </c>
      <c r="BG355" s="2">
        <v>650</v>
      </c>
      <c r="BH355" s="2">
        <v>900</v>
      </c>
      <c r="BI355" s="43">
        <v>80</v>
      </c>
      <c r="BJ355" s="2">
        <v>100</v>
      </c>
      <c r="BK355" s="2">
        <v>449</v>
      </c>
      <c r="BL355" s="2">
        <v>690</v>
      </c>
      <c r="BM355" s="2">
        <v>720</v>
      </c>
      <c r="BN355" s="2">
        <v>9350</v>
      </c>
      <c r="BO355" s="2">
        <v>115000</v>
      </c>
      <c r="BP355" s="2">
        <v>105</v>
      </c>
      <c r="BQ355" s="2">
        <v>115</v>
      </c>
      <c r="CB355" s="2">
        <f t="shared" si="94"/>
        <v>47.62</v>
      </c>
      <c r="CC355" s="2">
        <f t="shared" si="95"/>
        <v>38.1</v>
      </c>
      <c r="CD355" s="2">
        <f t="shared" si="96"/>
        <v>35.71</v>
      </c>
      <c r="CE355" s="2">
        <f t="shared" si="97"/>
        <v>428.1</v>
      </c>
      <c r="CF355" s="2">
        <f t="shared" si="98"/>
        <v>309.52</v>
      </c>
      <c r="CG355" s="2">
        <f t="shared" si="99"/>
        <v>428.57</v>
      </c>
      <c r="CH355" s="50">
        <f t="shared" si="100"/>
        <v>44</v>
      </c>
      <c r="CI355" s="2">
        <f t="shared" si="93"/>
        <v>50</v>
      </c>
      <c r="CJ355" s="2">
        <f t="shared" si="91"/>
        <v>224.5</v>
      </c>
      <c r="CK355" s="2" t="s">
        <v>136</v>
      </c>
      <c r="CL355" s="2" t="s">
        <v>136</v>
      </c>
      <c r="CM355" s="2">
        <f t="shared" si="92"/>
        <v>8500</v>
      </c>
      <c r="CN355" s="2" t="s">
        <v>136</v>
      </c>
      <c r="CO355" s="2">
        <f t="shared" ref="CO355:CO418" si="101">ROUND(BP355*0.55,2)</f>
        <v>57.75</v>
      </c>
      <c r="CP355" s="2">
        <f t="shared" ref="CP355:CP418" si="102">ROUND(BQ355*0.66,2)</f>
        <v>75.900000000000006</v>
      </c>
    </row>
    <row r="356" spans="2:94" ht="16" hidden="1">
      <c r="B356" s="2" t="s">
        <v>117</v>
      </c>
      <c r="C356" s="2" t="s">
        <v>118</v>
      </c>
      <c r="D356" s="2">
        <v>2.1</v>
      </c>
      <c r="E356" s="20" t="s">
        <v>1126</v>
      </c>
      <c r="F356" s="20" t="s">
        <v>329</v>
      </c>
      <c r="G356" s="20" t="s">
        <v>142</v>
      </c>
      <c r="H356" s="20" t="s">
        <v>1533</v>
      </c>
      <c r="I356" s="20" t="s">
        <v>1534</v>
      </c>
      <c r="J356" s="20" t="s">
        <v>1535</v>
      </c>
      <c r="K356" s="20" t="s">
        <v>1130</v>
      </c>
      <c r="L356" s="20" t="s">
        <v>1152</v>
      </c>
      <c r="M356" s="20" t="s">
        <v>127</v>
      </c>
      <c r="N356" s="20"/>
      <c r="O356" s="20" t="s">
        <v>244</v>
      </c>
      <c r="P356" s="20" t="s">
        <v>146</v>
      </c>
      <c r="Q356" s="21">
        <v>46023</v>
      </c>
      <c r="R356" s="21">
        <v>46023</v>
      </c>
      <c r="S356" s="20" t="s">
        <v>1260</v>
      </c>
      <c r="T356" s="22">
        <v>80</v>
      </c>
      <c r="U356" s="20" t="s">
        <v>1152</v>
      </c>
      <c r="W356" s="20" t="s">
        <v>1536</v>
      </c>
      <c r="X356" s="32">
        <v>6590</v>
      </c>
      <c r="AD356" s="22">
        <v>80</v>
      </c>
      <c r="AE356" s="24">
        <v>0.8</v>
      </c>
      <c r="AF356" s="20" t="s">
        <v>1534</v>
      </c>
      <c r="AG356" s="20" t="s">
        <v>1537</v>
      </c>
      <c r="AH356" s="20" t="s">
        <v>244</v>
      </c>
      <c r="AI356" s="20" t="s">
        <v>1137</v>
      </c>
      <c r="AJ356" s="20" t="s">
        <v>142</v>
      </c>
      <c r="AK356" s="20" t="s">
        <v>127</v>
      </c>
      <c r="AL356" s="20" t="s">
        <v>146</v>
      </c>
      <c r="AO356" s="20" t="s">
        <v>1535</v>
      </c>
      <c r="AQ356" s="25" t="s">
        <v>134</v>
      </c>
      <c r="AR356" s="20" t="s">
        <v>117</v>
      </c>
      <c r="AT356" s="25" t="b">
        <v>1</v>
      </c>
      <c r="AU356" s="24">
        <v>0</v>
      </c>
      <c r="AW356" s="20" t="s">
        <v>150</v>
      </c>
      <c r="AX356" s="20" t="s">
        <v>134</v>
      </c>
      <c r="AY356" s="20" t="s">
        <v>1416</v>
      </c>
      <c r="BC356" s="2">
        <v>100</v>
      </c>
      <c r="BD356" s="2">
        <v>79.999999999999986</v>
      </c>
      <c r="BE356" s="2">
        <v>75</v>
      </c>
      <c r="BF356" s="2">
        <v>899</v>
      </c>
      <c r="BG356" s="2">
        <v>650</v>
      </c>
      <c r="BH356" s="2">
        <v>900</v>
      </c>
      <c r="BI356" s="43">
        <v>80</v>
      </c>
      <c r="BJ356" s="2">
        <v>100</v>
      </c>
      <c r="BK356" s="2">
        <v>449</v>
      </c>
      <c r="BL356" s="2">
        <v>690</v>
      </c>
      <c r="BM356" s="2">
        <v>720</v>
      </c>
      <c r="BN356" s="2">
        <v>9350</v>
      </c>
      <c r="BO356" s="2">
        <v>115000</v>
      </c>
      <c r="BP356" s="2">
        <v>105</v>
      </c>
      <c r="BQ356" s="2">
        <v>115</v>
      </c>
      <c r="CB356" s="2">
        <f t="shared" si="94"/>
        <v>47.62</v>
      </c>
      <c r="CC356" s="2">
        <f t="shared" si="95"/>
        <v>38.1</v>
      </c>
      <c r="CD356" s="2">
        <f t="shared" si="96"/>
        <v>35.71</v>
      </c>
      <c r="CE356" s="2">
        <f t="shared" si="97"/>
        <v>428.1</v>
      </c>
      <c r="CF356" s="2">
        <f t="shared" si="98"/>
        <v>309.52</v>
      </c>
      <c r="CG356" s="2">
        <f t="shared" si="99"/>
        <v>428.57</v>
      </c>
      <c r="CH356" s="50">
        <f t="shared" si="100"/>
        <v>44</v>
      </c>
      <c r="CI356" s="2">
        <f t="shared" si="93"/>
        <v>50</v>
      </c>
      <c r="CJ356" s="2">
        <f t="shared" si="91"/>
        <v>224.5</v>
      </c>
      <c r="CK356" s="2" t="s">
        <v>136</v>
      </c>
      <c r="CL356" s="2" t="s">
        <v>136</v>
      </c>
      <c r="CM356" s="2">
        <f t="shared" si="92"/>
        <v>8500</v>
      </c>
      <c r="CN356" s="2" t="s">
        <v>136</v>
      </c>
      <c r="CO356" s="2">
        <f t="shared" si="101"/>
        <v>57.75</v>
      </c>
      <c r="CP356" s="2">
        <f t="shared" si="102"/>
        <v>75.900000000000006</v>
      </c>
    </row>
    <row r="357" spans="2:94" ht="16" hidden="1">
      <c r="B357" s="2" t="s">
        <v>117</v>
      </c>
      <c r="C357" s="2" t="s">
        <v>118</v>
      </c>
      <c r="D357" s="2">
        <v>2.1</v>
      </c>
      <c r="E357" s="20" t="s">
        <v>1126</v>
      </c>
      <c r="F357" s="20" t="s">
        <v>329</v>
      </c>
      <c r="G357" s="20" t="s">
        <v>142</v>
      </c>
      <c r="H357" s="20" t="s">
        <v>1538</v>
      </c>
      <c r="I357" s="20" t="s">
        <v>1539</v>
      </c>
      <c r="J357" s="20" t="s">
        <v>1540</v>
      </c>
      <c r="K357" s="20" t="s">
        <v>1130</v>
      </c>
      <c r="L357" s="20" t="s">
        <v>1131</v>
      </c>
      <c r="M357" s="20" t="s">
        <v>127</v>
      </c>
      <c r="N357" s="20"/>
      <c r="O357" s="20" t="s">
        <v>244</v>
      </c>
      <c r="P357" s="20" t="s">
        <v>146</v>
      </c>
      <c r="Q357" s="21">
        <v>46023</v>
      </c>
      <c r="R357" s="21">
        <v>46023</v>
      </c>
      <c r="S357" s="20" t="s">
        <v>1260</v>
      </c>
      <c r="T357" s="22">
        <v>80</v>
      </c>
      <c r="U357" s="20" t="s">
        <v>1166</v>
      </c>
      <c r="W357" s="20" t="s">
        <v>1541</v>
      </c>
      <c r="X357" s="32">
        <v>4300</v>
      </c>
      <c r="AD357" s="22">
        <v>80</v>
      </c>
      <c r="AE357" s="33">
        <v>0.82499999999999996</v>
      </c>
      <c r="AF357" s="20" t="s">
        <v>1539</v>
      </c>
      <c r="AG357" s="20" t="s">
        <v>1542</v>
      </c>
      <c r="AH357" s="20" t="s">
        <v>244</v>
      </c>
      <c r="AI357" s="20" t="s">
        <v>1137</v>
      </c>
      <c r="AJ357" s="20" t="s">
        <v>142</v>
      </c>
      <c r="AK357" s="20" t="s">
        <v>127</v>
      </c>
      <c r="AL357" s="20" t="s">
        <v>146</v>
      </c>
      <c r="AO357" s="20" t="s">
        <v>1540</v>
      </c>
      <c r="AQ357" s="25" t="s">
        <v>134</v>
      </c>
      <c r="AR357" s="20" t="s">
        <v>117</v>
      </c>
      <c r="AT357" s="25" t="b">
        <v>1</v>
      </c>
      <c r="AU357" s="24">
        <v>0</v>
      </c>
      <c r="AW357" s="20" t="s">
        <v>150</v>
      </c>
      <c r="AX357" s="20" t="s">
        <v>134</v>
      </c>
      <c r="AY357" s="20" t="s">
        <v>1416</v>
      </c>
      <c r="BC357" s="2">
        <v>100</v>
      </c>
      <c r="BD357" s="2">
        <v>79.999999999999986</v>
      </c>
      <c r="BE357" s="2">
        <v>75</v>
      </c>
      <c r="BF357" s="2">
        <v>899</v>
      </c>
      <c r="BG357" s="2">
        <v>650</v>
      </c>
      <c r="BH357" s="2">
        <v>900</v>
      </c>
      <c r="BI357" s="43">
        <v>80</v>
      </c>
      <c r="BJ357" s="2">
        <v>100</v>
      </c>
      <c r="BK357" s="2">
        <v>449</v>
      </c>
      <c r="BL357" s="2">
        <v>620</v>
      </c>
      <c r="BM357" s="2">
        <v>690</v>
      </c>
      <c r="BN357" s="2">
        <v>9350</v>
      </c>
      <c r="BO357" s="2">
        <v>115000</v>
      </c>
      <c r="BP357" s="2">
        <v>105</v>
      </c>
      <c r="BQ357" s="2">
        <v>115</v>
      </c>
      <c r="CB357" s="2">
        <f t="shared" si="94"/>
        <v>47.62</v>
      </c>
      <c r="CC357" s="2">
        <f t="shared" si="95"/>
        <v>38.1</v>
      </c>
      <c r="CD357" s="2">
        <f t="shared" si="96"/>
        <v>35.71</v>
      </c>
      <c r="CE357" s="2">
        <f t="shared" si="97"/>
        <v>428.1</v>
      </c>
      <c r="CF357" s="2">
        <f t="shared" si="98"/>
        <v>309.52</v>
      </c>
      <c r="CG357" s="2">
        <f t="shared" si="99"/>
        <v>428.57</v>
      </c>
      <c r="CH357" s="50">
        <f t="shared" si="100"/>
        <v>44</v>
      </c>
      <c r="CI357" s="2">
        <f t="shared" si="93"/>
        <v>50</v>
      </c>
      <c r="CJ357" s="2">
        <f t="shared" si="91"/>
        <v>224.5</v>
      </c>
      <c r="CK357" s="2" t="s">
        <v>136</v>
      </c>
      <c r="CL357" s="2" t="s">
        <v>136</v>
      </c>
      <c r="CM357" s="2">
        <f t="shared" si="92"/>
        <v>8500</v>
      </c>
      <c r="CN357" s="2" t="s">
        <v>136</v>
      </c>
      <c r="CO357" s="2">
        <f t="shared" si="101"/>
        <v>57.75</v>
      </c>
      <c r="CP357" s="2">
        <f t="shared" si="102"/>
        <v>75.900000000000006</v>
      </c>
    </row>
    <row r="358" spans="2:94" ht="16" hidden="1">
      <c r="B358" s="2" t="s">
        <v>117</v>
      </c>
      <c r="C358" s="2" t="s">
        <v>118</v>
      </c>
      <c r="D358" s="2">
        <v>2.1</v>
      </c>
      <c r="E358" s="20" t="s">
        <v>1126</v>
      </c>
      <c r="F358" s="20" t="s">
        <v>319</v>
      </c>
      <c r="G358" s="20" t="s">
        <v>142</v>
      </c>
      <c r="H358" s="20" t="s">
        <v>1543</v>
      </c>
      <c r="I358" s="20" t="s">
        <v>1544</v>
      </c>
      <c r="J358" s="20" t="s">
        <v>1545</v>
      </c>
      <c r="K358" s="20" t="s">
        <v>1130</v>
      </c>
      <c r="L358" s="20" t="s">
        <v>1131</v>
      </c>
      <c r="M358" s="20" t="s">
        <v>127</v>
      </c>
      <c r="N358" s="20"/>
      <c r="O358" s="20" t="s">
        <v>244</v>
      </c>
      <c r="P358" s="20" t="s">
        <v>146</v>
      </c>
      <c r="Q358" s="21">
        <v>46023</v>
      </c>
      <c r="R358" s="21">
        <v>46023</v>
      </c>
      <c r="S358" s="20" t="s">
        <v>1260</v>
      </c>
      <c r="T358" s="22">
        <v>80</v>
      </c>
      <c r="U358" s="20" t="s">
        <v>1166</v>
      </c>
      <c r="W358" s="20" t="s">
        <v>1546</v>
      </c>
      <c r="X358" s="32">
        <v>3350</v>
      </c>
      <c r="AD358" s="22">
        <v>80</v>
      </c>
      <c r="AE358" s="33">
        <v>0.82499999999999996</v>
      </c>
      <c r="AF358" s="20" t="s">
        <v>1544</v>
      </c>
      <c r="AG358" s="20" t="s">
        <v>1547</v>
      </c>
      <c r="AH358" s="20" t="s">
        <v>244</v>
      </c>
      <c r="AI358" s="20" t="s">
        <v>1144</v>
      </c>
      <c r="AJ358" s="20" t="s">
        <v>142</v>
      </c>
      <c r="AK358" s="20" t="s">
        <v>127</v>
      </c>
      <c r="AL358" s="20" t="s">
        <v>146</v>
      </c>
      <c r="AO358" s="20" t="s">
        <v>1545</v>
      </c>
      <c r="AQ358" s="25" t="s">
        <v>134</v>
      </c>
      <c r="AR358" s="20" t="s">
        <v>117</v>
      </c>
      <c r="AT358" s="25" t="b">
        <v>1</v>
      </c>
      <c r="AU358" s="24">
        <v>0</v>
      </c>
      <c r="AW358" s="20" t="s">
        <v>150</v>
      </c>
      <c r="AX358" s="20" t="s">
        <v>134</v>
      </c>
      <c r="AY358" s="20" t="s">
        <v>1416</v>
      </c>
      <c r="BC358" s="2">
        <v>100</v>
      </c>
      <c r="BD358" s="2">
        <v>79.999999999999986</v>
      </c>
      <c r="BE358" s="2">
        <v>75</v>
      </c>
      <c r="BF358" s="2">
        <v>899</v>
      </c>
      <c r="BG358" s="2">
        <v>650</v>
      </c>
      <c r="BH358" s="2">
        <v>900</v>
      </c>
      <c r="BI358" s="43">
        <v>80</v>
      </c>
      <c r="BJ358" s="2">
        <v>100</v>
      </c>
      <c r="BK358" s="2">
        <v>449</v>
      </c>
      <c r="BL358" s="2">
        <v>620</v>
      </c>
      <c r="BM358" s="2">
        <v>690</v>
      </c>
      <c r="BN358" s="2">
        <v>9350</v>
      </c>
      <c r="BO358" s="2">
        <v>115000</v>
      </c>
      <c r="BP358" s="2">
        <v>105</v>
      </c>
      <c r="BQ358" s="2">
        <v>115</v>
      </c>
      <c r="CB358" s="2">
        <f t="shared" si="94"/>
        <v>47.62</v>
      </c>
      <c r="CC358" s="2">
        <f t="shared" si="95"/>
        <v>38.1</v>
      </c>
      <c r="CD358" s="2">
        <f t="shared" si="96"/>
        <v>35.71</v>
      </c>
      <c r="CE358" s="2">
        <f t="shared" si="97"/>
        <v>428.1</v>
      </c>
      <c r="CF358" s="2">
        <f t="shared" si="98"/>
        <v>309.52</v>
      </c>
      <c r="CG358" s="2">
        <f t="shared" si="99"/>
        <v>428.57</v>
      </c>
      <c r="CH358" s="50">
        <f t="shared" si="100"/>
        <v>44</v>
      </c>
      <c r="CI358" s="2">
        <f t="shared" si="93"/>
        <v>50</v>
      </c>
      <c r="CJ358" s="2">
        <f t="shared" si="91"/>
        <v>224.5</v>
      </c>
      <c r="CK358" s="2" t="s">
        <v>136</v>
      </c>
      <c r="CL358" s="2" t="s">
        <v>136</v>
      </c>
      <c r="CM358" s="2">
        <f t="shared" si="92"/>
        <v>8500</v>
      </c>
      <c r="CN358" s="2" t="s">
        <v>136</v>
      </c>
      <c r="CO358" s="2">
        <f t="shared" si="101"/>
        <v>57.75</v>
      </c>
      <c r="CP358" s="2">
        <f t="shared" si="102"/>
        <v>75.900000000000006</v>
      </c>
    </row>
    <row r="359" spans="2:94" ht="16" hidden="1">
      <c r="B359" s="2" t="s">
        <v>117</v>
      </c>
      <c r="C359" s="2" t="s">
        <v>118</v>
      </c>
      <c r="D359" s="2">
        <v>2.1</v>
      </c>
      <c r="E359" s="20" t="s">
        <v>1126</v>
      </c>
      <c r="F359" s="20" t="s">
        <v>319</v>
      </c>
      <c r="G359" s="20" t="s">
        <v>142</v>
      </c>
      <c r="H359" s="20" t="s">
        <v>1548</v>
      </c>
      <c r="I359" s="20" t="s">
        <v>1549</v>
      </c>
      <c r="J359" s="20" t="s">
        <v>1550</v>
      </c>
      <c r="K359" s="20" t="s">
        <v>1130</v>
      </c>
      <c r="L359" s="20" t="s">
        <v>1131</v>
      </c>
      <c r="M359" s="20" t="s">
        <v>127</v>
      </c>
      <c r="N359" s="20"/>
      <c r="O359" s="20" t="s">
        <v>244</v>
      </c>
      <c r="P359" s="20" t="s">
        <v>146</v>
      </c>
      <c r="Q359" s="21">
        <v>46023</v>
      </c>
      <c r="R359" s="21">
        <v>46023</v>
      </c>
      <c r="S359" s="20" t="s">
        <v>1260</v>
      </c>
      <c r="T359" s="22">
        <v>80</v>
      </c>
      <c r="U359" s="20" t="s">
        <v>1134</v>
      </c>
      <c r="W359" s="20" t="s">
        <v>1551</v>
      </c>
      <c r="X359" s="32">
        <v>16850</v>
      </c>
      <c r="AD359" s="22">
        <v>80</v>
      </c>
      <c r="AE359" s="31">
        <v>0.8125</v>
      </c>
      <c r="AF359" s="20" t="s">
        <v>1549</v>
      </c>
      <c r="AG359" s="20" t="s">
        <v>1552</v>
      </c>
      <c r="AH359" s="20" t="s">
        <v>244</v>
      </c>
      <c r="AI359" s="20" t="s">
        <v>1144</v>
      </c>
      <c r="AJ359" s="20" t="s">
        <v>142</v>
      </c>
      <c r="AK359" s="20" t="s">
        <v>127</v>
      </c>
      <c r="AL359" s="20" t="s">
        <v>146</v>
      </c>
      <c r="AO359" s="20" t="s">
        <v>1550</v>
      </c>
      <c r="AQ359" s="25" t="s">
        <v>134</v>
      </c>
      <c r="AR359" s="20" t="s">
        <v>117</v>
      </c>
      <c r="AT359" s="25" t="b">
        <v>1</v>
      </c>
      <c r="AU359" s="24">
        <v>0</v>
      </c>
      <c r="AW359" s="20" t="s">
        <v>150</v>
      </c>
      <c r="AX359" s="20" t="s">
        <v>134</v>
      </c>
      <c r="AY359" s="20" t="s">
        <v>1416</v>
      </c>
      <c r="BC359" s="2">
        <v>100</v>
      </c>
      <c r="BD359" s="2">
        <v>79.999999999999986</v>
      </c>
      <c r="BE359" s="2">
        <v>75</v>
      </c>
      <c r="BF359" s="2">
        <v>899</v>
      </c>
      <c r="BG359" s="2">
        <v>650</v>
      </c>
      <c r="BH359" s="2">
        <v>900</v>
      </c>
      <c r="BI359" s="43">
        <v>80</v>
      </c>
      <c r="BJ359" s="2">
        <v>100</v>
      </c>
      <c r="BK359" s="2">
        <v>449</v>
      </c>
      <c r="BL359" s="2">
        <v>690</v>
      </c>
      <c r="BM359" s="2">
        <v>720</v>
      </c>
      <c r="BN359" s="2">
        <v>9350</v>
      </c>
      <c r="BO359" s="2">
        <v>115000</v>
      </c>
      <c r="BP359" s="2">
        <v>105</v>
      </c>
      <c r="BQ359" s="2">
        <v>115</v>
      </c>
      <c r="CB359" s="2">
        <f t="shared" si="94"/>
        <v>47.62</v>
      </c>
      <c r="CC359" s="2">
        <f t="shared" si="95"/>
        <v>38.1</v>
      </c>
      <c r="CD359" s="2">
        <f t="shared" si="96"/>
        <v>35.71</v>
      </c>
      <c r="CE359" s="2">
        <f t="shared" si="97"/>
        <v>428.1</v>
      </c>
      <c r="CF359" s="2">
        <f t="shared" si="98"/>
        <v>309.52</v>
      </c>
      <c r="CG359" s="2">
        <f t="shared" si="99"/>
        <v>428.57</v>
      </c>
      <c r="CH359" s="50">
        <f t="shared" si="100"/>
        <v>44</v>
      </c>
      <c r="CI359" s="2">
        <f t="shared" si="93"/>
        <v>50</v>
      </c>
      <c r="CJ359" s="2">
        <f t="shared" si="91"/>
        <v>224.5</v>
      </c>
      <c r="CK359" s="2" t="s">
        <v>136</v>
      </c>
      <c r="CL359" s="2" t="s">
        <v>136</v>
      </c>
      <c r="CM359" s="2">
        <f t="shared" si="92"/>
        <v>8500</v>
      </c>
      <c r="CN359" s="2" t="s">
        <v>136</v>
      </c>
      <c r="CO359" s="2">
        <f t="shared" si="101"/>
        <v>57.75</v>
      </c>
      <c r="CP359" s="2">
        <f t="shared" si="102"/>
        <v>75.900000000000006</v>
      </c>
    </row>
    <row r="360" spans="2:94" ht="16" hidden="1">
      <c r="B360" s="2" t="s">
        <v>117</v>
      </c>
      <c r="C360" s="2" t="s">
        <v>118</v>
      </c>
      <c r="D360" s="2">
        <v>2.1</v>
      </c>
      <c r="E360" s="20" t="s">
        <v>1126</v>
      </c>
      <c r="F360" s="20" t="s">
        <v>329</v>
      </c>
      <c r="G360" s="20" t="s">
        <v>142</v>
      </c>
      <c r="H360" s="20" t="s">
        <v>1548</v>
      </c>
      <c r="I360" s="20" t="s">
        <v>1553</v>
      </c>
      <c r="J360" s="20" t="s">
        <v>1554</v>
      </c>
      <c r="K360" s="20" t="s">
        <v>1130</v>
      </c>
      <c r="L360" s="20" t="s">
        <v>1131</v>
      </c>
      <c r="M360" s="20" t="s">
        <v>127</v>
      </c>
      <c r="N360" s="20"/>
      <c r="O360" s="20" t="s">
        <v>244</v>
      </c>
      <c r="P360" s="20" t="s">
        <v>146</v>
      </c>
      <c r="Q360" s="21">
        <v>46023</v>
      </c>
      <c r="R360" s="21">
        <v>46023</v>
      </c>
      <c r="S360" s="20" t="s">
        <v>1260</v>
      </c>
      <c r="T360" s="22">
        <v>80</v>
      </c>
      <c r="U360" s="20" t="s">
        <v>1134</v>
      </c>
      <c r="W360" s="20" t="s">
        <v>1555</v>
      </c>
      <c r="X360" s="32">
        <v>10110</v>
      </c>
      <c r="AD360" s="22">
        <v>80</v>
      </c>
      <c r="AE360" s="31">
        <v>0.8125</v>
      </c>
      <c r="AF360" s="20" t="s">
        <v>1553</v>
      </c>
      <c r="AG360" s="20" t="s">
        <v>1556</v>
      </c>
      <c r="AH360" s="20" t="s">
        <v>244</v>
      </c>
      <c r="AI360" s="20" t="s">
        <v>1137</v>
      </c>
      <c r="AJ360" s="20" t="s">
        <v>142</v>
      </c>
      <c r="AK360" s="20" t="s">
        <v>127</v>
      </c>
      <c r="AL360" s="20" t="s">
        <v>146</v>
      </c>
      <c r="AO360" s="20" t="s">
        <v>1554</v>
      </c>
      <c r="AQ360" s="25" t="s">
        <v>134</v>
      </c>
      <c r="AR360" s="20" t="s">
        <v>117</v>
      </c>
      <c r="AT360" s="25" t="b">
        <v>1</v>
      </c>
      <c r="AU360" s="24">
        <v>0</v>
      </c>
      <c r="AW360" s="20" t="s">
        <v>150</v>
      </c>
      <c r="AX360" s="20" t="s">
        <v>134</v>
      </c>
      <c r="AY360" s="20" t="s">
        <v>1416</v>
      </c>
      <c r="BC360" s="2">
        <v>100</v>
      </c>
      <c r="BD360" s="2">
        <v>79.999999999999986</v>
      </c>
      <c r="BE360" s="2">
        <v>75</v>
      </c>
      <c r="BF360" s="2">
        <v>899</v>
      </c>
      <c r="BG360" s="2">
        <v>650</v>
      </c>
      <c r="BH360" s="2">
        <v>900</v>
      </c>
      <c r="BI360" s="43">
        <v>80</v>
      </c>
      <c r="BJ360" s="2">
        <v>100</v>
      </c>
      <c r="BK360" s="2">
        <v>449</v>
      </c>
      <c r="BL360" s="2">
        <v>690</v>
      </c>
      <c r="BM360" s="2">
        <v>720</v>
      </c>
      <c r="BN360" s="2">
        <v>9350</v>
      </c>
      <c r="BO360" s="2">
        <v>115000</v>
      </c>
      <c r="BP360" s="2">
        <v>105</v>
      </c>
      <c r="BQ360" s="2">
        <v>115</v>
      </c>
      <c r="CB360" s="2">
        <f t="shared" si="94"/>
        <v>47.62</v>
      </c>
      <c r="CC360" s="2">
        <f t="shared" si="95"/>
        <v>38.1</v>
      </c>
      <c r="CD360" s="2">
        <f t="shared" si="96"/>
        <v>35.71</v>
      </c>
      <c r="CE360" s="2">
        <f t="shared" si="97"/>
        <v>428.1</v>
      </c>
      <c r="CF360" s="2">
        <f t="shared" si="98"/>
        <v>309.52</v>
      </c>
      <c r="CG360" s="2">
        <f t="shared" si="99"/>
        <v>428.57</v>
      </c>
      <c r="CH360" s="50">
        <f t="shared" si="100"/>
        <v>44</v>
      </c>
      <c r="CI360" s="2">
        <f t="shared" si="93"/>
        <v>50</v>
      </c>
      <c r="CJ360" s="2">
        <f t="shared" si="91"/>
        <v>224.5</v>
      </c>
      <c r="CK360" s="2" t="s">
        <v>136</v>
      </c>
      <c r="CL360" s="2" t="s">
        <v>136</v>
      </c>
      <c r="CM360" s="2">
        <f t="shared" si="92"/>
        <v>8500</v>
      </c>
      <c r="CN360" s="2" t="s">
        <v>136</v>
      </c>
      <c r="CO360" s="2">
        <f t="shared" si="101"/>
        <v>57.75</v>
      </c>
      <c r="CP360" s="2">
        <f t="shared" si="102"/>
        <v>75.900000000000006</v>
      </c>
    </row>
    <row r="361" spans="2:94" ht="16" hidden="1">
      <c r="B361" s="2" t="s">
        <v>117</v>
      </c>
      <c r="C361" s="2" t="s">
        <v>118</v>
      </c>
      <c r="D361" s="2">
        <v>2.2000000000000002</v>
      </c>
      <c r="E361" s="20" t="s">
        <v>1126</v>
      </c>
      <c r="F361" s="20" t="s">
        <v>319</v>
      </c>
      <c r="G361" s="20" t="s">
        <v>320</v>
      </c>
      <c r="H361" s="20" t="s">
        <v>1557</v>
      </c>
      <c r="I361" s="20" t="s">
        <v>1558</v>
      </c>
      <c r="J361" s="20" t="s">
        <v>1559</v>
      </c>
      <c r="K361" s="20" t="s">
        <v>1258</v>
      </c>
      <c r="L361" s="20" t="s">
        <v>1259</v>
      </c>
      <c r="M361" s="20" t="s">
        <v>127</v>
      </c>
      <c r="N361" s="20"/>
      <c r="O361" s="20" t="s">
        <v>128</v>
      </c>
      <c r="P361" s="20" t="s">
        <v>324</v>
      </c>
      <c r="Q361" s="21">
        <v>46030</v>
      </c>
      <c r="R361" s="21">
        <v>46030</v>
      </c>
      <c r="S361" s="20" t="s">
        <v>1217</v>
      </c>
      <c r="T361" s="22">
        <v>80</v>
      </c>
      <c r="U361" s="20" t="s">
        <v>1259</v>
      </c>
      <c r="W361" s="20" t="s">
        <v>1560</v>
      </c>
      <c r="X361" s="32">
        <v>24900</v>
      </c>
      <c r="AD361" s="22">
        <v>80</v>
      </c>
      <c r="AE361" s="31">
        <v>0.8125</v>
      </c>
      <c r="AF361" s="20" t="s">
        <v>1558</v>
      </c>
      <c r="AG361" s="20" t="s">
        <v>1561</v>
      </c>
      <c r="AH361" s="20" t="s">
        <v>128</v>
      </c>
      <c r="AI361" s="20" t="s">
        <v>1144</v>
      </c>
      <c r="AJ361" s="20" t="s">
        <v>320</v>
      </c>
      <c r="AK361" s="20" t="s">
        <v>127</v>
      </c>
      <c r="AL361" s="20" t="s">
        <v>324</v>
      </c>
      <c r="AO361" s="20" t="s">
        <v>1559</v>
      </c>
      <c r="AQ361" s="25" t="s">
        <v>134</v>
      </c>
      <c r="AR361" s="20" t="s">
        <v>117</v>
      </c>
      <c r="AT361" s="25" t="b">
        <v>1</v>
      </c>
      <c r="AU361" s="24">
        <v>0</v>
      </c>
      <c r="AW361" s="20" t="s">
        <v>150</v>
      </c>
      <c r="AX361" s="20" t="s">
        <v>1245</v>
      </c>
      <c r="AY361" s="20" t="s">
        <v>127</v>
      </c>
      <c r="BC361" s="2">
        <v>100</v>
      </c>
      <c r="BD361" s="2">
        <v>79.999999999999986</v>
      </c>
      <c r="BE361" s="2">
        <v>75</v>
      </c>
      <c r="BF361" s="2">
        <v>899</v>
      </c>
      <c r="BG361" s="2">
        <v>650</v>
      </c>
      <c r="BH361" s="2">
        <v>900</v>
      </c>
      <c r="BI361" s="43">
        <v>80</v>
      </c>
      <c r="BJ361" s="2">
        <v>100</v>
      </c>
      <c r="BK361" s="2">
        <v>449</v>
      </c>
      <c r="BL361" s="2">
        <v>690</v>
      </c>
      <c r="BM361" s="2">
        <v>720</v>
      </c>
      <c r="BN361" s="2">
        <v>9350</v>
      </c>
      <c r="BO361" s="2">
        <v>115000</v>
      </c>
      <c r="BP361" s="2">
        <v>105</v>
      </c>
      <c r="BQ361" s="2">
        <v>115</v>
      </c>
      <c r="CB361" s="2">
        <f t="shared" si="94"/>
        <v>47.62</v>
      </c>
      <c r="CC361" s="2">
        <f t="shared" si="95"/>
        <v>38.1</v>
      </c>
      <c r="CD361" s="2">
        <f t="shared" si="96"/>
        <v>35.71</v>
      </c>
      <c r="CE361" s="2">
        <f t="shared" si="97"/>
        <v>428.1</v>
      </c>
      <c r="CF361" s="2">
        <f t="shared" si="98"/>
        <v>309.52</v>
      </c>
      <c r="CG361" s="2">
        <f t="shared" si="99"/>
        <v>428.57</v>
      </c>
      <c r="CH361" s="50">
        <f t="shared" si="100"/>
        <v>44</v>
      </c>
      <c r="CI361" s="2">
        <f t="shared" si="93"/>
        <v>50</v>
      </c>
      <c r="CJ361" s="2">
        <f t="shared" si="91"/>
        <v>224.5</v>
      </c>
      <c r="CK361" s="2" t="s">
        <v>136</v>
      </c>
      <c r="CL361" s="2" t="s">
        <v>136</v>
      </c>
      <c r="CM361" s="2">
        <f t="shared" si="92"/>
        <v>8500</v>
      </c>
      <c r="CN361" s="2" t="s">
        <v>136</v>
      </c>
      <c r="CO361" s="2">
        <f t="shared" si="101"/>
        <v>57.75</v>
      </c>
      <c r="CP361" s="2">
        <f t="shared" si="102"/>
        <v>75.900000000000006</v>
      </c>
    </row>
    <row r="362" spans="2:94" ht="16" hidden="1">
      <c r="B362" s="2" t="s">
        <v>117</v>
      </c>
      <c r="C362" s="2" t="s">
        <v>118</v>
      </c>
      <c r="D362" s="2">
        <v>2.1</v>
      </c>
      <c r="E362" s="20" t="s">
        <v>1126</v>
      </c>
      <c r="F362" s="20" t="s">
        <v>329</v>
      </c>
      <c r="G362" s="20" t="s">
        <v>121</v>
      </c>
      <c r="H362" s="20" t="s">
        <v>1562</v>
      </c>
      <c r="I362" s="20" t="s">
        <v>1563</v>
      </c>
      <c r="J362" s="20" t="s">
        <v>1564</v>
      </c>
      <c r="K362" s="20" t="s">
        <v>1130</v>
      </c>
      <c r="L362" s="20" t="s">
        <v>1152</v>
      </c>
      <c r="M362" s="20" t="s">
        <v>127</v>
      </c>
      <c r="N362" s="20"/>
      <c r="O362" s="20" t="s">
        <v>244</v>
      </c>
      <c r="P362" s="20" t="s">
        <v>129</v>
      </c>
      <c r="Q362" s="21">
        <v>46149</v>
      </c>
      <c r="R362" s="21">
        <v>46149</v>
      </c>
      <c r="S362" s="20" t="s">
        <v>1133</v>
      </c>
      <c r="T362" s="22">
        <v>80</v>
      </c>
      <c r="U362" s="20" t="s">
        <v>1152</v>
      </c>
      <c r="W362" s="20" t="s">
        <v>1565</v>
      </c>
      <c r="X362" s="32">
        <v>4970</v>
      </c>
      <c r="AD362" s="22">
        <v>80</v>
      </c>
      <c r="AE362" s="24">
        <v>0.8</v>
      </c>
      <c r="AF362" s="20" t="s">
        <v>1563</v>
      </c>
      <c r="AG362" s="20" t="s">
        <v>1566</v>
      </c>
      <c r="AH362" s="20" t="s">
        <v>244</v>
      </c>
      <c r="AI362" s="20" t="s">
        <v>1380</v>
      </c>
      <c r="AJ362" s="20" t="s">
        <v>121</v>
      </c>
      <c r="AK362" s="20" t="s">
        <v>127</v>
      </c>
      <c r="AL362" s="20" t="s">
        <v>129</v>
      </c>
      <c r="AO362" s="20" t="s">
        <v>1564</v>
      </c>
      <c r="AQ362" s="25" t="s">
        <v>134</v>
      </c>
      <c r="AR362" s="20" t="s">
        <v>117</v>
      </c>
      <c r="AT362" s="25" t="b">
        <v>1</v>
      </c>
      <c r="AU362" s="24">
        <v>0</v>
      </c>
      <c r="AW362" s="20" t="s">
        <v>150</v>
      </c>
      <c r="AX362" s="20" t="s">
        <v>1342</v>
      </c>
      <c r="AY362" s="20" t="s">
        <v>127</v>
      </c>
      <c r="BC362" s="2">
        <v>100</v>
      </c>
      <c r="BD362" s="2">
        <v>79.999999999999986</v>
      </c>
      <c r="BE362" s="2">
        <v>75</v>
      </c>
      <c r="BF362" s="2">
        <v>899</v>
      </c>
      <c r="BG362" s="2">
        <v>650</v>
      </c>
      <c r="BH362" s="2">
        <v>900</v>
      </c>
      <c r="BI362" s="43">
        <v>80</v>
      </c>
      <c r="BJ362" s="2">
        <v>100</v>
      </c>
      <c r="BK362" s="2">
        <v>449</v>
      </c>
      <c r="BL362" s="2">
        <v>650</v>
      </c>
      <c r="BM362" s="2">
        <v>690</v>
      </c>
      <c r="BN362" s="2">
        <v>9350</v>
      </c>
      <c r="BO362" s="2">
        <v>115000</v>
      </c>
      <c r="BP362" s="2">
        <v>105</v>
      </c>
      <c r="BQ362" s="2">
        <v>115</v>
      </c>
      <c r="CB362" s="2">
        <f t="shared" si="94"/>
        <v>47.62</v>
      </c>
      <c r="CC362" s="2">
        <f t="shared" si="95"/>
        <v>38.1</v>
      </c>
      <c r="CD362" s="2">
        <f t="shared" si="96"/>
        <v>35.71</v>
      </c>
      <c r="CE362" s="2">
        <f t="shared" si="97"/>
        <v>428.1</v>
      </c>
      <c r="CF362" s="2">
        <f t="shared" si="98"/>
        <v>309.52</v>
      </c>
      <c r="CG362" s="2">
        <f t="shared" si="99"/>
        <v>428.57</v>
      </c>
      <c r="CH362" s="50">
        <f t="shared" si="100"/>
        <v>44</v>
      </c>
      <c r="CI362" s="2">
        <f t="shared" si="93"/>
        <v>50</v>
      </c>
      <c r="CJ362" s="2">
        <f t="shared" si="91"/>
        <v>224.5</v>
      </c>
      <c r="CK362" s="2" t="s">
        <v>136</v>
      </c>
      <c r="CL362" s="2" t="s">
        <v>136</v>
      </c>
      <c r="CM362" s="2">
        <f t="shared" si="92"/>
        <v>8500</v>
      </c>
      <c r="CN362" s="2" t="s">
        <v>136</v>
      </c>
      <c r="CO362" s="2">
        <f t="shared" si="101"/>
        <v>57.75</v>
      </c>
      <c r="CP362" s="2">
        <f t="shared" si="102"/>
        <v>75.900000000000006</v>
      </c>
    </row>
    <row r="363" spans="2:94" ht="16" hidden="1">
      <c r="B363" s="2" t="s">
        <v>117</v>
      </c>
      <c r="C363" s="2" t="s">
        <v>118</v>
      </c>
      <c r="D363" s="2">
        <v>2.1</v>
      </c>
      <c r="E363" s="20" t="s">
        <v>1126</v>
      </c>
      <c r="F363" s="20" t="s">
        <v>329</v>
      </c>
      <c r="G363" s="20" t="s">
        <v>121</v>
      </c>
      <c r="H363" s="20" t="s">
        <v>1567</v>
      </c>
      <c r="I363" s="20" t="s">
        <v>1568</v>
      </c>
      <c r="J363" s="20" t="s">
        <v>1569</v>
      </c>
      <c r="K363" s="20" t="s">
        <v>1130</v>
      </c>
      <c r="L363" s="20" t="s">
        <v>1131</v>
      </c>
      <c r="M363" s="20" t="s">
        <v>127</v>
      </c>
      <c r="N363" s="20"/>
      <c r="O363" s="20" t="s">
        <v>244</v>
      </c>
      <c r="P363" s="20" t="s">
        <v>129</v>
      </c>
      <c r="Q363" s="21">
        <v>46149</v>
      </c>
      <c r="R363" s="21">
        <v>46149</v>
      </c>
      <c r="S363" s="20" t="s">
        <v>1133</v>
      </c>
      <c r="T363" s="22">
        <v>80</v>
      </c>
      <c r="U363" s="20" t="s">
        <v>1166</v>
      </c>
      <c r="W363" s="20" t="s">
        <v>1570</v>
      </c>
      <c r="X363" s="32">
        <v>4500</v>
      </c>
      <c r="AD363" s="22">
        <v>80</v>
      </c>
      <c r="AE363" s="24">
        <v>0.8</v>
      </c>
      <c r="AF363" s="20" t="s">
        <v>1568</v>
      </c>
      <c r="AG363" s="20" t="s">
        <v>1571</v>
      </c>
      <c r="AH363" s="20" t="s">
        <v>244</v>
      </c>
      <c r="AI363" s="20" t="s">
        <v>1137</v>
      </c>
      <c r="AJ363" s="20" t="s">
        <v>121</v>
      </c>
      <c r="AK363" s="20" t="s">
        <v>127</v>
      </c>
      <c r="AL363" s="20" t="s">
        <v>129</v>
      </c>
      <c r="AO363" s="20" t="s">
        <v>1569</v>
      </c>
      <c r="AQ363" s="25" t="s">
        <v>134</v>
      </c>
      <c r="AR363" s="20" t="s">
        <v>117</v>
      </c>
      <c r="AT363" s="25" t="b">
        <v>1</v>
      </c>
      <c r="AU363" s="24">
        <v>0</v>
      </c>
      <c r="AW363" s="20" t="s">
        <v>150</v>
      </c>
      <c r="AX363" s="20" t="s">
        <v>1342</v>
      </c>
      <c r="AY363" s="20" t="s">
        <v>127</v>
      </c>
      <c r="BC363" s="2">
        <v>100</v>
      </c>
      <c r="BD363" s="2">
        <v>79.999999999999986</v>
      </c>
      <c r="BE363" s="2">
        <v>75</v>
      </c>
      <c r="BF363" s="2">
        <v>899</v>
      </c>
      <c r="BG363" s="2">
        <v>650</v>
      </c>
      <c r="BH363" s="2">
        <v>900</v>
      </c>
      <c r="BI363" s="43">
        <v>80</v>
      </c>
      <c r="BJ363" s="2">
        <v>100</v>
      </c>
      <c r="BK363" s="2">
        <v>449</v>
      </c>
      <c r="BL363" s="2">
        <v>620</v>
      </c>
      <c r="BM363" s="2">
        <v>690</v>
      </c>
      <c r="BN363" s="2">
        <v>9350</v>
      </c>
      <c r="BO363" s="2">
        <v>115000</v>
      </c>
      <c r="BP363" s="2">
        <v>105</v>
      </c>
      <c r="BQ363" s="2">
        <v>115</v>
      </c>
      <c r="CB363" s="2">
        <f t="shared" si="94"/>
        <v>47.62</v>
      </c>
      <c r="CC363" s="2">
        <f t="shared" si="95"/>
        <v>38.1</v>
      </c>
      <c r="CD363" s="2">
        <f t="shared" si="96"/>
        <v>35.71</v>
      </c>
      <c r="CE363" s="2">
        <f t="shared" si="97"/>
        <v>428.1</v>
      </c>
      <c r="CF363" s="2">
        <f t="shared" si="98"/>
        <v>309.52</v>
      </c>
      <c r="CG363" s="2">
        <f t="shared" si="99"/>
        <v>428.57</v>
      </c>
      <c r="CH363" s="50">
        <f t="shared" si="100"/>
        <v>44</v>
      </c>
      <c r="CI363" s="2">
        <f t="shared" si="93"/>
        <v>50</v>
      </c>
      <c r="CJ363" s="2">
        <f t="shared" si="91"/>
        <v>224.5</v>
      </c>
      <c r="CK363" s="2" t="s">
        <v>136</v>
      </c>
      <c r="CL363" s="2" t="s">
        <v>136</v>
      </c>
      <c r="CM363" s="2">
        <f t="shared" si="92"/>
        <v>8500</v>
      </c>
      <c r="CN363" s="2" t="s">
        <v>136</v>
      </c>
      <c r="CO363" s="2">
        <f t="shared" si="101"/>
        <v>57.75</v>
      </c>
      <c r="CP363" s="2">
        <f t="shared" si="102"/>
        <v>75.900000000000006</v>
      </c>
    </row>
    <row r="364" spans="2:94" ht="16" hidden="1">
      <c r="B364" s="2" t="s">
        <v>117</v>
      </c>
      <c r="C364" s="2" t="s">
        <v>118</v>
      </c>
      <c r="D364" s="2">
        <v>2.1</v>
      </c>
      <c r="E364" s="20" t="s">
        <v>1126</v>
      </c>
      <c r="F364" s="20" t="s">
        <v>319</v>
      </c>
      <c r="G364" s="20" t="s">
        <v>121</v>
      </c>
      <c r="H364" s="20" t="s">
        <v>1572</v>
      </c>
      <c r="I364" s="20" t="s">
        <v>1573</v>
      </c>
      <c r="J364" s="20" t="s">
        <v>1574</v>
      </c>
      <c r="K364" s="20" t="s">
        <v>1130</v>
      </c>
      <c r="L364" s="20" t="s">
        <v>1131</v>
      </c>
      <c r="M364" s="20" t="s">
        <v>127</v>
      </c>
      <c r="N364" s="20"/>
      <c r="O364" s="20" t="s">
        <v>128</v>
      </c>
      <c r="P364" s="20" t="s">
        <v>129</v>
      </c>
      <c r="Q364" s="21">
        <v>46030</v>
      </c>
      <c r="R364" s="21">
        <v>46030</v>
      </c>
      <c r="S364" s="20" t="s">
        <v>1260</v>
      </c>
      <c r="T364" s="22">
        <v>80</v>
      </c>
      <c r="U364" s="20" t="s">
        <v>1134</v>
      </c>
      <c r="W364" s="20" t="s">
        <v>1575</v>
      </c>
      <c r="X364" s="32">
        <v>128077</v>
      </c>
      <c r="AD364" s="22">
        <v>80</v>
      </c>
      <c r="AE364" s="31">
        <v>0.82440000000000002</v>
      </c>
      <c r="AF364" s="20" t="s">
        <v>1573</v>
      </c>
      <c r="AG364" s="20" t="s">
        <v>1576</v>
      </c>
      <c r="AH364" s="20" t="s">
        <v>128</v>
      </c>
      <c r="AI364" s="20" t="s">
        <v>1144</v>
      </c>
      <c r="AJ364" s="20" t="s">
        <v>121</v>
      </c>
      <c r="AK364" s="20" t="s">
        <v>127</v>
      </c>
      <c r="AL364" s="20" t="s">
        <v>129</v>
      </c>
      <c r="AO364" s="20" t="s">
        <v>1574</v>
      </c>
      <c r="AQ364" s="25" t="s">
        <v>134</v>
      </c>
      <c r="AR364" s="20" t="s">
        <v>157</v>
      </c>
      <c r="AT364" s="25" t="b">
        <v>1</v>
      </c>
      <c r="AU364" s="24">
        <v>0</v>
      </c>
      <c r="AW364" s="20" t="s">
        <v>196</v>
      </c>
      <c r="AX364" s="20" t="s">
        <v>1277</v>
      </c>
      <c r="AY364" s="20" t="s">
        <v>127</v>
      </c>
      <c r="BC364" s="2">
        <v>100</v>
      </c>
      <c r="BD364" s="2">
        <v>79.999999999999986</v>
      </c>
      <c r="BE364" s="2">
        <v>75</v>
      </c>
      <c r="BF364" s="2">
        <v>899</v>
      </c>
      <c r="BG364" s="2">
        <v>650</v>
      </c>
      <c r="BH364" s="2">
        <v>900</v>
      </c>
      <c r="BI364" s="43">
        <v>80</v>
      </c>
      <c r="BJ364" s="2">
        <v>100</v>
      </c>
      <c r="BK364" s="2">
        <v>449</v>
      </c>
      <c r="BL364" s="2">
        <v>690</v>
      </c>
      <c r="BM364" s="2">
        <v>720</v>
      </c>
      <c r="BN364" s="2">
        <v>8800</v>
      </c>
      <c r="BO364" s="2">
        <v>115000</v>
      </c>
      <c r="BP364" s="2">
        <v>105</v>
      </c>
      <c r="BQ364" s="2">
        <v>115</v>
      </c>
      <c r="CB364" s="2">
        <f t="shared" si="94"/>
        <v>47.62</v>
      </c>
      <c r="CC364" s="2">
        <f t="shared" si="95"/>
        <v>38.1</v>
      </c>
      <c r="CD364" s="2">
        <f t="shared" si="96"/>
        <v>35.71</v>
      </c>
      <c r="CE364" s="2">
        <f t="shared" si="97"/>
        <v>428.1</v>
      </c>
      <c r="CF364" s="2">
        <f t="shared" si="98"/>
        <v>309.52</v>
      </c>
      <c r="CG364" s="2">
        <f t="shared" si="99"/>
        <v>428.57</v>
      </c>
      <c r="CH364" s="50">
        <f t="shared" si="100"/>
        <v>44</v>
      </c>
      <c r="CI364" s="2">
        <f t="shared" si="93"/>
        <v>50</v>
      </c>
      <c r="CJ364" s="2">
        <f t="shared" si="91"/>
        <v>224.5</v>
      </c>
      <c r="CK364" s="2" t="s">
        <v>136</v>
      </c>
      <c r="CL364" s="2" t="s">
        <v>136</v>
      </c>
      <c r="CM364" s="2">
        <f t="shared" si="92"/>
        <v>7999.9999999999991</v>
      </c>
      <c r="CN364" s="2" t="s">
        <v>136</v>
      </c>
      <c r="CO364" s="2">
        <f t="shared" si="101"/>
        <v>57.75</v>
      </c>
      <c r="CP364" s="2">
        <f t="shared" si="102"/>
        <v>75.900000000000006</v>
      </c>
    </row>
    <row r="365" spans="2:94" ht="16" hidden="1">
      <c r="B365" s="2" t="s">
        <v>117</v>
      </c>
      <c r="C365" s="2" t="s">
        <v>118</v>
      </c>
      <c r="D365" s="2">
        <v>2.1</v>
      </c>
      <c r="E365" s="20" t="s">
        <v>1126</v>
      </c>
      <c r="F365" s="20" t="s">
        <v>329</v>
      </c>
      <c r="G365" s="20" t="s">
        <v>121</v>
      </c>
      <c r="H365" s="20" t="s">
        <v>1572</v>
      </c>
      <c r="I365" s="20" t="s">
        <v>1577</v>
      </c>
      <c r="J365" s="20" t="s">
        <v>1578</v>
      </c>
      <c r="K365" s="20" t="s">
        <v>1130</v>
      </c>
      <c r="L365" s="20" t="s">
        <v>1131</v>
      </c>
      <c r="M365" s="20" t="s">
        <v>127</v>
      </c>
      <c r="N365" s="20"/>
      <c r="O365" s="20" t="s">
        <v>128</v>
      </c>
      <c r="P365" s="20" t="s">
        <v>129</v>
      </c>
      <c r="Q365" s="21">
        <v>46030</v>
      </c>
      <c r="R365" s="21">
        <v>46030</v>
      </c>
      <c r="S365" s="20" t="s">
        <v>1260</v>
      </c>
      <c r="T365" s="22">
        <v>80</v>
      </c>
      <c r="U365" s="20" t="s">
        <v>1134</v>
      </c>
      <c r="W365" s="20" t="s">
        <v>1579</v>
      </c>
      <c r="X365" s="32">
        <v>59306</v>
      </c>
      <c r="AD365" s="22">
        <v>80</v>
      </c>
      <c r="AE365" s="31">
        <v>0.81879999999999997</v>
      </c>
      <c r="AF365" s="20" t="s">
        <v>1577</v>
      </c>
      <c r="AG365" s="20" t="s">
        <v>1580</v>
      </c>
      <c r="AH365" s="20" t="s">
        <v>128</v>
      </c>
      <c r="AI365" s="20" t="s">
        <v>1137</v>
      </c>
      <c r="AJ365" s="20" t="s">
        <v>121</v>
      </c>
      <c r="AK365" s="20" t="s">
        <v>127</v>
      </c>
      <c r="AL365" s="20" t="s">
        <v>129</v>
      </c>
      <c r="AO365" s="20" t="s">
        <v>1578</v>
      </c>
      <c r="AQ365" s="25" t="s">
        <v>134</v>
      </c>
      <c r="AR365" s="20" t="s">
        <v>170</v>
      </c>
      <c r="AT365" s="25" t="b">
        <v>1</v>
      </c>
      <c r="AU365" s="24">
        <v>0</v>
      </c>
      <c r="AW365" s="20" t="s">
        <v>196</v>
      </c>
      <c r="AX365" s="20" t="s">
        <v>1277</v>
      </c>
      <c r="AY365" s="20" t="s">
        <v>127</v>
      </c>
      <c r="BC365" s="2">
        <v>100</v>
      </c>
      <c r="BD365" s="2">
        <v>79.999999999999986</v>
      </c>
      <c r="BE365" s="2">
        <v>75</v>
      </c>
      <c r="BF365" s="2">
        <v>899</v>
      </c>
      <c r="BG365" s="2">
        <v>650</v>
      </c>
      <c r="BH365" s="2">
        <v>900</v>
      </c>
      <c r="BI365" s="43">
        <v>80</v>
      </c>
      <c r="BJ365" s="2">
        <v>100</v>
      </c>
      <c r="BK365" s="2">
        <v>449</v>
      </c>
      <c r="BL365" s="2">
        <v>690</v>
      </c>
      <c r="BM365" s="2">
        <v>720</v>
      </c>
      <c r="BN365" s="2">
        <v>8800</v>
      </c>
      <c r="BO365" s="2">
        <v>115000</v>
      </c>
      <c r="BP365" s="2">
        <v>105</v>
      </c>
      <c r="BQ365" s="2">
        <v>115</v>
      </c>
      <c r="CB365" s="2">
        <f t="shared" si="94"/>
        <v>47.62</v>
      </c>
      <c r="CC365" s="2">
        <f t="shared" si="95"/>
        <v>38.1</v>
      </c>
      <c r="CD365" s="2">
        <f t="shared" si="96"/>
        <v>35.71</v>
      </c>
      <c r="CE365" s="2">
        <f t="shared" si="97"/>
        <v>428.1</v>
      </c>
      <c r="CF365" s="2">
        <f t="shared" si="98"/>
        <v>309.52</v>
      </c>
      <c r="CG365" s="2">
        <f t="shared" si="99"/>
        <v>428.57</v>
      </c>
      <c r="CH365" s="50">
        <f t="shared" si="100"/>
        <v>44</v>
      </c>
      <c r="CI365" s="2">
        <f t="shared" si="93"/>
        <v>50</v>
      </c>
      <c r="CJ365" s="2">
        <f t="shared" si="91"/>
        <v>224.5</v>
      </c>
      <c r="CK365" s="2" t="s">
        <v>136</v>
      </c>
      <c r="CL365" s="2" t="s">
        <v>136</v>
      </c>
      <c r="CM365" s="2">
        <f t="shared" si="92"/>
        <v>7999.9999999999991</v>
      </c>
      <c r="CN365" s="2" t="s">
        <v>136</v>
      </c>
      <c r="CO365" s="2">
        <f t="shared" si="101"/>
        <v>57.75</v>
      </c>
      <c r="CP365" s="2">
        <f t="shared" si="102"/>
        <v>75.900000000000006</v>
      </c>
    </row>
    <row r="366" spans="2:94" ht="16" hidden="1">
      <c r="B366" s="2" t="s">
        <v>117</v>
      </c>
      <c r="C366" s="2" t="s">
        <v>118</v>
      </c>
      <c r="D366" s="2">
        <v>3.1</v>
      </c>
      <c r="E366" s="20" t="s">
        <v>119</v>
      </c>
      <c r="F366" s="20" t="s">
        <v>120</v>
      </c>
      <c r="G366" s="20" t="s">
        <v>121</v>
      </c>
      <c r="H366" s="20" t="s">
        <v>1581</v>
      </c>
      <c r="I366" s="20" t="s">
        <v>1582</v>
      </c>
      <c r="J366" s="20" t="s">
        <v>1583</v>
      </c>
      <c r="K366" s="20" t="s">
        <v>125</v>
      </c>
      <c r="L366" s="20" t="s">
        <v>297</v>
      </c>
      <c r="M366" s="20" t="s">
        <v>127</v>
      </c>
      <c r="N366" s="20"/>
      <c r="O366" s="20" t="s">
        <v>244</v>
      </c>
      <c r="P366" s="20" t="s">
        <v>154</v>
      </c>
      <c r="Q366" s="21">
        <v>46023</v>
      </c>
      <c r="R366" s="21">
        <v>46023</v>
      </c>
      <c r="S366" s="21">
        <v>46752</v>
      </c>
      <c r="T366" s="22">
        <v>80</v>
      </c>
      <c r="W366" s="20" t="s">
        <v>1584</v>
      </c>
      <c r="X366" s="32">
        <v>4290</v>
      </c>
      <c r="Y366" s="23">
        <v>0</v>
      </c>
      <c r="Z366" s="23">
        <v>0</v>
      </c>
      <c r="AA366" s="32">
        <v>4290</v>
      </c>
      <c r="AB366" s="23">
        <v>0</v>
      </c>
      <c r="AC366" s="22">
        <v>13</v>
      </c>
      <c r="AD366" s="22">
        <v>80</v>
      </c>
      <c r="AE366" s="31">
        <v>0.83750000000000002</v>
      </c>
      <c r="AF366" s="20" t="s">
        <v>1582</v>
      </c>
      <c r="AG366" s="20" t="s">
        <v>1585</v>
      </c>
      <c r="AH366" s="20" t="s">
        <v>244</v>
      </c>
      <c r="AI366" s="20" t="s">
        <v>214</v>
      </c>
      <c r="AJ366" s="20" t="s">
        <v>121</v>
      </c>
      <c r="AK366" s="20" t="s">
        <v>127</v>
      </c>
      <c r="AL366" s="20" t="s">
        <v>154</v>
      </c>
      <c r="AM366" s="20" t="s">
        <v>133</v>
      </c>
      <c r="AN366" s="20" t="s">
        <v>134</v>
      </c>
      <c r="AO366" s="20" t="s">
        <v>1583</v>
      </c>
      <c r="AQ366" s="25" t="s">
        <v>134</v>
      </c>
      <c r="AR366" s="20" t="s">
        <v>117</v>
      </c>
      <c r="AT366" s="25" t="b">
        <v>1</v>
      </c>
      <c r="AU366" s="24">
        <v>0</v>
      </c>
      <c r="AW366" s="20" t="s">
        <v>135</v>
      </c>
      <c r="AY366" s="20" t="s">
        <v>127</v>
      </c>
      <c r="BC366" s="2">
        <v>100</v>
      </c>
      <c r="BD366" s="2">
        <v>79.999999999999986</v>
      </c>
      <c r="BE366" s="2">
        <v>75</v>
      </c>
      <c r="BF366" s="2">
        <v>899</v>
      </c>
      <c r="BG366" s="2">
        <v>650</v>
      </c>
      <c r="BH366" s="2">
        <v>900</v>
      </c>
      <c r="BI366" s="43">
        <v>80</v>
      </c>
      <c r="BJ366" s="2">
        <v>100</v>
      </c>
      <c r="BK366" s="2">
        <v>449</v>
      </c>
      <c r="BL366" s="2">
        <v>690</v>
      </c>
      <c r="BM366" s="2">
        <v>720</v>
      </c>
      <c r="BN366" s="2">
        <v>9350</v>
      </c>
      <c r="BO366" s="2">
        <v>115000</v>
      </c>
      <c r="BP366" s="2">
        <v>105</v>
      </c>
      <c r="BQ366" s="2">
        <v>115</v>
      </c>
      <c r="CB366" s="2">
        <f t="shared" si="94"/>
        <v>47.62</v>
      </c>
      <c r="CC366" s="2">
        <f t="shared" si="95"/>
        <v>38.1</v>
      </c>
      <c r="CD366" s="2">
        <f t="shared" si="96"/>
        <v>35.71</v>
      </c>
      <c r="CE366" s="2">
        <f t="shared" si="97"/>
        <v>428.1</v>
      </c>
      <c r="CF366" s="2">
        <f t="shared" si="98"/>
        <v>309.52</v>
      </c>
      <c r="CG366" s="2">
        <f t="shared" si="99"/>
        <v>428.57</v>
      </c>
      <c r="CH366" s="50">
        <f t="shared" si="100"/>
        <v>44</v>
      </c>
      <c r="CI366" s="2">
        <f t="shared" si="93"/>
        <v>50</v>
      </c>
      <c r="CJ366" s="2">
        <f t="shared" si="91"/>
        <v>224.5</v>
      </c>
      <c r="CK366" s="2" t="s">
        <v>136</v>
      </c>
      <c r="CL366" s="2" t="s">
        <v>136</v>
      </c>
      <c r="CM366" s="2">
        <f t="shared" si="92"/>
        <v>8500</v>
      </c>
      <c r="CN366" s="2" t="s">
        <v>136</v>
      </c>
      <c r="CO366" s="2">
        <f t="shared" si="101"/>
        <v>57.75</v>
      </c>
      <c r="CP366" s="2">
        <f t="shared" si="102"/>
        <v>75.900000000000006</v>
      </c>
    </row>
    <row r="367" spans="2:94" ht="16" hidden="1">
      <c r="B367" s="2" t="s">
        <v>117</v>
      </c>
      <c r="C367" s="2" t="s">
        <v>118</v>
      </c>
      <c r="D367" s="2">
        <v>2.2000000000000002</v>
      </c>
      <c r="E367" s="20" t="s">
        <v>1126</v>
      </c>
      <c r="F367" s="20" t="s">
        <v>329</v>
      </c>
      <c r="G367" s="20" t="s">
        <v>320</v>
      </c>
      <c r="H367" s="20" t="s">
        <v>1586</v>
      </c>
      <c r="I367" s="20" t="s">
        <v>1587</v>
      </c>
      <c r="J367" s="20" t="s">
        <v>1588</v>
      </c>
      <c r="K367" s="20" t="s">
        <v>1258</v>
      </c>
      <c r="L367" s="20" t="s">
        <v>1384</v>
      </c>
      <c r="M367" s="20" t="s">
        <v>127</v>
      </c>
      <c r="N367" s="20"/>
      <c r="O367" s="20" t="s">
        <v>244</v>
      </c>
      <c r="P367" s="20" t="s">
        <v>452</v>
      </c>
      <c r="Q367" s="21">
        <v>46086</v>
      </c>
      <c r="R367" s="21">
        <v>46086</v>
      </c>
      <c r="S367" s="20" t="s">
        <v>1133</v>
      </c>
      <c r="T367" s="22">
        <v>80</v>
      </c>
      <c r="U367" s="20" t="s">
        <v>1385</v>
      </c>
      <c r="W367" s="20" t="s">
        <v>1589</v>
      </c>
      <c r="X367" s="32">
        <v>14420</v>
      </c>
      <c r="AD367" s="22">
        <v>80</v>
      </c>
      <c r="AE367" s="33">
        <v>0.80200000000000005</v>
      </c>
      <c r="AF367" s="20" t="s">
        <v>1587</v>
      </c>
      <c r="AG367" s="20" t="s">
        <v>1590</v>
      </c>
      <c r="AH367" s="20" t="s">
        <v>244</v>
      </c>
      <c r="AI367" s="20" t="s">
        <v>1137</v>
      </c>
      <c r="AJ367" s="20" t="s">
        <v>320</v>
      </c>
      <c r="AK367" s="20" t="s">
        <v>127</v>
      </c>
      <c r="AL367" s="20" t="s">
        <v>452</v>
      </c>
      <c r="AO367" s="20" t="s">
        <v>1588</v>
      </c>
      <c r="AQ367" s="25" t="s">
        <v>134</v>
      </c>
      <c r="AR367" s="20" t="s">
        <v>117</v>
      </c>
      <c r="AT367" s="25" t="b">
        <v>1</v>
      </c>
      <c r="AU367" s="24">
        <v>0</v>
      </c>
      <c r="AW367" s="20" t="s">
        <v>150</v>
      </c>
      <c r="AX367" s="20" t="s">
        <v>134</v>
      </c>
      <c r="AY367" s="20" t="s">
        <v>127</v>
      </c>
      <c r="BC367" s="2">
        <v>100</v>
      </c>
      <c r="BD367" s="2">
        <v>79.999999999999986</v>
      </c>
      <c r="BE367" s="2">
        <v>75</v>
      </c>
      <c r="BF367" s="2">
        <v>899</v>
      </c>
      <c r="BG367" s="2">
        <v>650</v>
      </c>
      <c r="BH367" s="2">
        <v>900</v>
      </c>
      <c r="BI367" s="43">
        <v>80</v>
      </c>
      <c r="BJ367" s="2">
        <v>100</v>
      </c>
      <c r="BK367" s="2">
        <v>449</v>
      </c>
      <c r="BL367" s="2">
        <v>690</v>
      </c>
      <c r="BM367" s="2">
        <v>720</v>
      </c>
      <c r="BN367" s="2">
        <v>9350</v>
      </c>
      <c r="BO367" s="2">
        <v>115000</v>
      </c>
      <c r="BP367" s="2">
        <v>105</v>
      </c>
      <c r="BQ367" s="2">
        <v>115</v>
      </c>
      <c r="CB367" s="2">
        <f t="shared" si="94"/>
        <v>47.62</v>
      </c>
      <c r="CC367" s="2">
        <f t="shared" si="95"/>
        <v>38.1</v>
      </c>
      <c r="CD367" s="2">
        <f t="shared" si="96"/>
        <v>35.71</v>
      </c>
      <c r="CE367" s="2">
        <f t="shared" si="97"/>
        <v>428.1</v>
      </c>
      <c r="CF367" s="2">
        <f t="shared" si="98"/>
        <v>309.52</v>
      </c>
      <c r="CG367" s="2">
        <f t="shared" si="99"/>
        <v>428.57</v>
      </c>
      <c r="CH367" s="50">
        <f t="shared" si="100"/>
        <v>44</v>
      </c>
      <c r="CI367" s="2">
        <f t="shared" si="93"/>
        <v>50</v>
      </c>
      <c r="CJ367" s="2">
        <f t="shared" si="91"/>
        <v>224.5</v>
      </c>
      <c r="CK367" s="2" t="s">
        <v>136</v>
      </c>
      <c r="CL367" s="2" t="s">
        <v>136</v>
      </c>
      <c r="CM367" s="2">
        <f t="shared" si="92"/>
        <v>8500</v>
      </c>
      <c r="CN367" s="2" t="s">
        <v>136</v>
      </c>
      <c r="CO367" s="2">
        <f t="shared" si="101"/>
        <v>57.75</v>
      </c>
      <c r="CP367" s="2">
        <f t="shared" si="102"/>
        <v>75.900000000000006</v>
      </c>
    </row>
    <row r="368" spans="2:94" ht="16" hidden="1">
      <c r="B368" s="2" t="s">
        <v>117</v>
      </c>
      <c r="C368" s="2" t="s">
        <v>118</v>
      </c>
      <c r="D368" s="2">
        <v>3.2</v>
      </c>
      <c r="E368" s="20" t="s">
        <v>119</v>
      </c>
      <c r="F368" s="20" t="s">
        <v>120</v>
      </c>
      <c r="G368" s="20" t="s">
        <v>158</v>
      </c>
      <c r="H368" s="20" t="s">
        <v>1591</v>
      </c>
      <c r="I368" s="20" t="s">
        <v>1592</v>
      </c>
      <c r="J368" s="20" t="s">
        <v>1593</v>
      </c>
      <c r="K368" s="20" t="s">
        <v>184</v>
      </c>
      <c r="L368" s="20" t="s">
        <v>250</v>
      </c>
      <c r="M368" s="20" t="s">
        <v>127</v>
      </c>
      <c r="N368" s="20"/>
      <c r="O368" s="20" t="s">
        <v>244</v>
      </c>
      <c r="P368" s="20" t="s">
        <v>162</v>
      </c>
      <c r="Q368" s="21">
        <v>46030</v>
      </c>
      <c r="R368" s="21">
        <v>46030</v>
      </c>
      <c r="S368" s="21">
        <v>46568</v>
      </c>
      <c r="T368" s="22">
        <v>80</v>
      </c>
      <c r="W368" s="20" t="s">
        <v>1594</v>
      </c>
      <c r="X368" s="32">
        <v>14660</v>
      </c>
      <c r="Y368" s="32">
        <v>14660</v>
      </c>
      <c r="Z368" s="23">
        <v>0</v>
      </c>
      <c r="AA368" s="23">
        <v>0</v>
      </c>
      <c r="AB368" s="23">
        <v>0</v>
      </c>
      <c r="AC368" s="22">
        <v>15</v>
      </c>
      <c r="AD368" s="22">
        <v>80</v>
      </c>
      <c r="AE368" s="31">
        <v>0.8125</v>
      </c>
      <c r="AF368" s="20" t="s">
        <v>1592</v>
      </c>
      <c r="AG368" s="20" t="s">
        <v>1595</v>
      </c>
      <c r="AH368" s="20" t="s">
        <v>244</v>
      </c>
      <c r="AI368" s="20" t="s">
        <v>189</v>
      </c>
      <c r="AJ368" s="20" t="s">
        <v>158</v>
      </c>
      <c r="AK368" s="20" t="s">
        <v>127</v>
      </c>
      <c r="AL368" s="20" t="s">
        <v>162</v>
      </c>
      <c r="AM368" s="20" t="s">
        <v>133</v>
      </c>
      <c r="AN368" s="20" t="s">
        <v>134</v>
      </c>
      <c r="AO368" s="20" t="s">
        <v>1593</v>
      </c>
      <c r="AQ368" s="25" t="s">
        <v>134</v>
      </c>
      <c r="AR368" s="20" t="s">
        <v>117</v>
      </c>
      <c r="AT368" s="25" t="b">
        <v>1</v>
      </c>
      <c r="AU368" s="24">
        <v>0</v>
      </c>
      <c r="AW368" s="20" t="s">
        <v>135</v>
      </c>
      <c r="AY368" s="20" t="s">
        <v>127</v>
      </c>
      <c r="BC368" s="2">
        <v>100</v>
      </c>
      <c r="BD368" s="2">
        <v>79.999999999999986</v>
      </c>
      <c r="BE368" s="2">
        <v>75</v>
      </c>
      <c r="BF368" s="2">
        <v>899</v>
      </c>
      <c r="BG368" s="2">
        <v>650</v>
      </c>
      <c r="BH368" s="2">
        <v>900</v>
      </c>
      <c r="BI368" s="43">
        <v>80</v>
      </c>
      <c r="BJ368" s="2">
        <v>100</v>
      </c>
      <c r="BK368" s="2">
        <v>449</v>
      </c>
      <c r="BL368" s="2">
        <v>690</v>
      </c>
      <c r="BM368" s="2">
        <v>720</v>
      </c>
      <c r="BN368" s="2">
        <v>9350</v>
      </c>
      <c r="BO368" s="2">
        <v>115000</v>
      </c>
      <c r="BP368" s="2">
        <v>105</v>
      </c>
      <c r="BQ368" s="2">
        <v>115</v>
      </c>
      <c r="CB368" s="2">
        <f t="shared" si="94"/>
        <v>47.62</v>
      </c>
      <c r="CC368" s="2">
        <f t="shared" si="95"/>
        <v>38.1</v>
      </c>
      <c r="CD368" s="2">
        <f t="shared" si="96"/>
        <v>35.71</v>
      </c>
      <c r="CE368" s="2">
        <f t="shared" si="97"/>
        <v>428.1</v>
      </c>
      <c r="CF368" s="2">
        <f t="shared" si="98"/>
        <v>309.52</v>
      </c>
      <c r="CG368" s="2">
        <f t="shared" si="99"/>
        <v>428.57</v>
      </c>
      <c r="CH368" s="50">
        <f t="shared" si="100"/>
        <v>44</v>
      </c>
      <c r="CI368" s="2">
        <f t="shared" ref="CI368:CI391" si="103">ROUND(BJ368*0.5,0.5)</f>
        <v>50</v>
      </c>
      <c r="CJ368" s="2">
        <f t="shared" si="91"/>
        <v>224.5</v>
      </c>
      <c r="CK368" s="2" t="s">
        <v>136</v>
      </c>
      <c r="CL368" s="2" t="s">
        <v>136</v>
      </c>
      <c r="CM368" s="2">
        <f t="shared" si="92"/>
        <v>8500</v>
      </c>
      <c r="CN368" s="2" t="s">
        <v>136</v>
      </c>
      <c r="CO368" s="2">
        <f t="shared" si="101"/>
        <v>57.75</v>
      </c>
      <c r="CP368" s="2">
        <f t="shared" si="102"/>
        <v>75.900000000000006</v>
      </c>
    </row>
    <row r="369" spans="2:94" ht="16" hidden="1">
      <c r="B369" s="2" t="s">
        <v>117</v>
      </c>
      <c r="C369" s="2" t="s">
        <v>118</v>
      </c>
      <c r="D369" s="2">
        <v>2.2000000000000002</v>
      </c>
      <c r="E369" s="20" t="s">
        <v>1126</v>
      </c>
      <c r="F369" s="20" t="s">
        <v>319</v>
      </c>
      <c r="G369" s="20" t="s">
        <v>180</v>
      </c>
      <c r="H369" s="20" t="s">
        <v>1596</v>
      </c>
      <c r="I369" s="20" t="s">
        <v>1597</v>
      </c>
      <c r="J369" s="20" t="s">
        <v>1598</v>
      </c>
      <c r="K369" s="20" t="s">
        <v>1258</v>
      </c>
      <c r="L369" s="20" t="s">
        <v>1259</v>
      </c>
      <c r="M369" s="20" t="s">
        <v>127</v>
      </c>
      <c r="N369" s="20"/>
      <c r="O369" s="20" t="s">
        <v>128</v>
      </c>
      <c r="P369" s="20" t="s">
        <v>186</v>
      </c>
      <c r="Q369" s="21">
        <v>46058</v>
      </c>
      <c r="R369" s="21">
        <v>46058</v>
      </c>
      <c r="S369" s="20" t="s">
        <v>1133</v>
      </c>
      <c r="T369" s="22">
        <v>80</v>
      </c>
      <c r="U369" s="20" t="s">
        <v>1259</v>
      </c>
      <c r="W369" s="20" t="s">
        <v>1599</v>
      </c>
      <c r="X369" s="32">
        <v>14080</v>
      </c>
      <c r="AD369" s="22">
        <v>80</v>
      </c>
      <c r="AE369" s="24">
        <v>0.8</v>
      </c>
      <c r="AF369" s="20" t="s">
        <v>1597</v>
      </c>
      <c r="AG369" s="20" t="s">
        <v>1600</v>
      </c>
      <c r="AH369" s="20" t="s">
        <v>128</v>
      </c>
      <c r="AI369" s="20" t="s">
        <v>1144</v>
      </c>
      <c r="AJ369" s="20" t="s">
        <v>180</v>
      </c>
      <c r="AK369" s="20" t="s">
        <v>127</v>
      </c>
      <c r="AL369" s="20" t="s">
        <v>186</v>
      </c>
      <c r="AO369" s="20" t="s">
        <v>1598</v>
      </c>
      <c r="AQ369" s="25" t="s">
        <v>134</v>
      </c>
      <c r="AR369" s="20" t="s">
        <v>117</v>
      </c>
      <c r="AT369" s="25" t="b">
        <v>1</v>
      </c>
      <c r="AU369" s="24">
        <v>0</v>
      </c>
      <c r="AW369" s="20" t="s">
        <v>150</v>
      </c>
      <c r="AX369" s="20" t="s">
        <v>1342</v>
      </c>
      <c r="AY369" s="20" t="s">
        <v>127</v>
      </c>
      <c r="BC369" s="2">
        <v>100</v>
      </c>
      <c r="BD369" s="2">
        <v>79.999999999999986</v>
      </c>
      <c r="BE369" s="2">
        <v>75</v>
      </c>
      <c r="BF369" s="2">
        <v>899</v>
      </c>
      <c r="BG369" s="2">
        <v>650</v>
      </c>
      <c r="BH369" s="2">
        <v>900</v>
      </c>
      <c r="BI369" s="43">
        <v>80</v>
      </c>
      <c r="BJ369" s="2">
        <v>100</v>
      </c>
      <c r="BK369" s="2">
        <v>449</v>
      </c>
      <c r="BL369" s="2">
        <v>690</v>
      </c>
      <c r="BM369" s="2">
        <v>720</v>
      </c>
      <c r="BN369" s="2">
        <v>9350</v>
      </c>
      <c r="BO369" s="2">
        <v>115000</v>
      </c>
      <c r="BP369" s="2">
        <v>105</v>
      </c>
      <c r="BQ369" s="2">
        <v>115</v>
      </c>
      <c r="CB369" s="2">
        <f t="shared" si="94"/>
        <v>47.62</v>
      </c>
      <c r="CC369" s="2">
        <f t="shared" si="95"/>
        <v>38.1</v>
      </c>
      <c r="CD369" s="2">
        <f t="shared" si="96"/>
        <v>35.71</v>
      </c>
      <c r="CE369" s="2">
        <f t="shared" si="97"/>
        <v>428.1</v>
      </c>
      <c r="CF369" s="2">
        <f t="shared" si="98"/>
        <v>309.52</v>
      </c>
      <c r="CG369" s="2">
        <f t="shared" si="99"/>
        <v>428.57</v>
      </c>
      <c r="CH369" s="50">
        <f t="shared" si="100"/>
        <v>44</v>
      </c>
      <c r="CI369" s="2">
        <f t="shared" si="103"/>
        <v>50</v>
      </c>
      <c r="CJ369" s="2">
        <f t="shared" si="91"/>
        <v>224.5</v>
      </c>
      <c r="CK369" s="2" t="s">
        <v>136</v>
      </c>
      <c r="CL369" s="2" t="s">
        <v>136</v>
      </c>
      <c r="CM369" s="2">
        <f t="shared" si="92"/>
        <v>8500</v>
      </c>
      <c r="CN369" s="2" t="s">
        <v>136</v>
      </c>
      <c r="CO369" s="2">
        <f t="shared" si="101"/>
        <v>57.75</v>
      </c>
      <c r="CP369" s="2">
        <f t="shared" si="102"/>
        <v>75.900000000000006</v>
      </c>
    </row>
    <row r="370" spans="2:94" ht="16" hidden="1">
      <c r="B370" s="2" t="s">
        <v>117</v>
      </c>
      <c r="C370" s="2" t="s">
        <v>118</v>
      </c>
      <c r="D370" s="2">
        <v>2.2000000000000002</v>
      </c>
      <c r="E370" s="20" t="s">
        <v>1126</v>
      </c>
      <c r="F370" s="20" t="s">
        <v>329</v>
      </c>
      <c r="G370" s="20" t="s">
        <v>180</v>
      </c>
      <c r="H370" s="20" t="s">
        <v>1596</v>
      </c>
      <c r="I370" s="20" t="s">
        <v>1601</v>
      </c>
      <c r="J370" s="20" t="s">
        <v>1602</v>
      </c>
      <c r="K370" s="20" t="s">
        <v>1258</v>
      </c>
      <c r="L370" s="20" t="s">
        <v>1259</v>
      </c>
      <c r="M370" s="20" t="s">
        <v>127</v>
      </c>
      <c r="N370" s="20"/>
      <c r="O370" s="20" t="s">
        <v>128</v>
      </c>
      <c r="P370" s="20" t="s">
        <v>186</v>
      </c>
      <c r="Q370" s="21">
        <v>46058</v>
      </c>
      <c r="R370" s="21">
        <v>46058</v>
      </c>
      <c r="S370" s="20" t="s">
        <v>1133</v>
      </c>
      <c r="T370" s="22">
        <v>80</v>
      </c>
      <c r="U370" s="20" t="s">
        <v>1259</v>
      </c>
      <c r="W370" s="20" t="s">
        <v>1603</v>
      </c>
      <c r="X370" s="32">
        <v>5930</v>
      </c>
      <c r="AD370" s="22">
        <v>80</v>
      </c>
      <c r="AE370" s="24">
        <v>0.8</v>
      </c>
      <c r="AF370" s="20" t="s">
        <v>1601</v>
      </c>
      <c r="AG370" s="20" t="s">
        <v>1604</v>
      </c>
      <c r="AH370" s="20" t="s">
        <v>128</v>
      </c>
      <c r="AI370" s="20" t="s">
        <v>1137</v>
      </c>
      <c r="AJ370" s="20" t="s">
        <v>180</v>
      </c>
      <c r="AK370" s="20" t="s">
        <v>127</v>
      </c>
      <c r="AL370" s="20" t="s">
        <v>186</v>
      </c>
      <c r="AO370" s="20" t="s">
        <v>1602</v>
      </c>
      <c r="AQ370" s="25" t="s">
        <v>134</v>
      </c>
      <c r="AR370" s="20" t="s">
        <v>117</v>
      </c>
      <c r="AT370" s="25" t="b">
        <v>1</v>
      </c>
      <c r="AU370" s="24">
        <v>0</v>
      </c>
      <c r="AW370" s="20" t="s">
        <v>150</v>
      </c>
      <c r="AX370" s="20" t="s">
        <v>1342</v>
      </c>
      <c r="AY370" s="20" t="s">
        <v>127</v>
      </c>
      <c r="BC370" s="2">
        <v>100</v>
      </c>
      <c r="BD370" s="2">
        <v>79.999999999999986</v>
      </c>
      <c r="BE370" s="2">
        <v>75</v>
      </c>
      <c r="BF370" s="2">
        <v>899</v>
      </c>
      <c r="BG370" s="2">
        <v>650</v>
      </c>
      <c r="BH370" s="2">
        <v>900</v>
      </c>
      <c r="BI370" s="43">
        <v>80</v>
      </c>
      <c r="BJ370" s="2">
        <v>100</v>
      </c>
      <c r="BK370" s="2">
        <v>449</v>
      </c>
      <c r="BL370" s="2">
        <v>690</v>
      </c>
      <c r="BM370" s="2">
        <v>720</v>
      </c>
      <c r="BN370" s="2">
        <v>9350</v>
      </c>
      <c r="BO370" s="2">
        <v>115000</v>
      </c>
      <c r="BP370" s="2">
        <v>105</v>
      </c>
      <c r="BQ370" s="2">
        <v>115</v>
      </c>
      <c r="CB370" s="2">
        <f t="shared" si="94"/>
        <v>47.62</v>
      </c>
      <c r="CC370" s="2">
        <f t="shared" si="95"/>
        <v>38.1</v>
      </c>
      <c r="CD370" s="2">
        <f t="shared" si="96"/>
        <v>35.71</v>
      </c>
      <c r="CE370" s="2">
        <f t="shared" si="97"/>
        <v>428.1</v>
      </c>
      <c r="CF370" s="2">
        <f t="shared" si="98"/>
        <v>309.52</v>
      </c>
      <c r="CG370" s="2">
        <f t="shared" si="99"/>
        <v>428.57</v>
      </c>
      <c r="CH370" s="50">
        <f t="shared" si="100"/>
        <v>44</v>
      </c>
      <c r="CI370" s="2">
        <f t="shared" si="103"/>
        <v>50</v>
      </c>
      <c r="CJ370" s="2">
        <f t="shared" si="91"/>
        <v>224.5</v>
      </c>
      <c r="CK370" s="2" t="s">
        <v>136</v>
      </c>
      <c r="CL370" s="2" t="s">
        <v>136</v>
      </c>
      <c r="CM370" s="2">
        <f t="shared" si="92"/>
        <v>8500</v>
      </c>
      <c r="CN370" s="2" t="s">
        <v>136</v>
      </c>
      <c r="CO370" s="2">
        <f t="shared" si="101"/>
        <v>57.75</v>
      </c>
      <c r="CP370" s="2">
        <f t="shared" si="102"/>
        <v>75.900000000000006</v>
      </c>
    </row>
    <row r="371" spans="2:94" ht="16" hidden="1">
      <c r="B371" s="2" t="s">
        <v>117</v>
      </c>
      <c r="C371" s="2" t="s">
        <v>118</v>
      </c>
      <c r="D371" s="2">
        <v>2.1</v>
      </c>
      <c r="E371" s="20" t="s">
        <v>1126</v>
      </c>
      <c r="F371" s="20" t="s">
        <v>319</v>
      </c>
      <c r="G371" s="20" t="s">
        <v>320</v>
      </c>
      <c r="H371" s="20" t="s">
        <v>1605</v>
      </c>
      <c r="I371" s="20" t="s">
        <v>1606</v>
      </c>
      <c r="J371" s="20" t="s">
        <v>1607</v>
      </c>
      <c r="K371" s="20" t="s">
        <v>1130</v>
      </c>
      <c r="L371" s="20" t="s">
        <v>1131</v>
      </c>
      <c r="M371" s="20" t="s">
        <v>127</v>
      </c>
      <c r="N371" s="20"/>
      <c r="O371" s="20" t="s">
        <v>244</v>
      </c>
      <c r="P371" s="20" t="s">
        <v>667</v>
      </c>
      <c r="Q371" s="21">
        <v>46086</v>
      </c>
      <c r="R371" s="21">
        <v>46086</v>
      </c>
      <c r="S371" s="20" t="s">
        <v>1133</v>
      </c>
      <c r="T371" s="22">
        <v>80</v>
      </c>
      <c r="U371" s="20" t="s">
        <v>1166</v>
      </c>
      <c r="W371" s="20" t="s">
        <v>1608</v>
      </c>
      <c r="X371" s="32">
        <v>1770</v>
      </c>
      <c r="AD371" s="22">
        <v>80</v>
      </c>
      <c r="AE371" s="33">
        <v>0.82499999999999996</v>
      </c>
      <c r="AF371" s="20" t="s">
        <v>1606</v>
      </c>
      <c r="AG371" s="20" t="s">
        <v>1609</v>
      </c>
      <c r="AH371" s="20" t="s">
        <v>244</v>
      </c>
      <c r="AI371" s="20" t="s">
        <v>1144</v>
      </c>
      <c r="AJ371" s="20" t="s">
        <v>320</v>
      </c>
      <c r="AK371" s="20" t="s">
        <v>127</v>
      </c>
      <c r="AL371" s="20" t="s">
        <v>667</v>
      </c>
      <c r="AO371" s="20" t="s">
        <v>1607</v>
      </c>
      <c r="AQ371" s="25" t="s">
        <v>134</v>
      </c>
      <c r="AR371" s="20" t="s">
        <v>117</v>
      </c>
      <c r="AT371" s="25" t="b">
        <v>1</v>
      </c>
      <c r="AU371" s="24">
        <v>0</v>
      </c>
      <c r="AW371" s="20" t="s">
        <v>150</v>
      </c>
      <c r="AX371" s="20" t="s">
        <v>134</v>
      </c>
      <c r="AY371" s="20" t="s">
        <v>127</v>
      </c>
      <c r="BC371" s="2">
        <v>100</v>
      </c>
      <c r="BD371" s="2">
        <v>79.999999999999986</v>
      </c>
      <c r="BE371" s="2">
        <v>75</v>
      </c>
      <c r="BF371" s="2">
        <v>899</v>
      </c>
      <c r="BG371" s="2">
        <v>650</v>
      </c>
      <c r="BH371" s="2">
        <v>900</v>
      </c>
      <c r="BI371" s="43">
        <v>80</v>
      </c>
      <c r="BJ371" s="2">
        <v>100</v>
      </c>
      <c r="BK371" s="2">
        <v>449</v>
      </c>
      <c r="BL371" s="2">
        <v>620</v>
      </c>
      <c r="BM371" s="2">
        <v>690</v>
      </c>
      <c r="BN371" s="2">
        <v>9350</v>
      </c>
      <c r="BO371" s="2">
        <v>115000</v>
      </c>
      <c r="BP371" s="2">
        <v>105</v>
      </c>
      <c r="BQ371" s="2">
        <v>115</v>
      </c>
      <c r="CB371" s="2">
        <f t="shared" si="94"/>
        <v>47.62</v>
      </c>
      <c r="CC371" s="2">
        <f t="shared" si="95"/>
        <v>38.1</v>
      </c>
      <c r="CD371" s="2">
        <f t="shared" si="96"/>
        <v>35.71</v>
      </c>
      <c r="CE371" s="2">
        <f t="shared" si="97"/>
        <v>428.1</v>
      </c>
      <c r="CF371" s="2">
        <f t="shared" si="98"/>
        <v>309.52</v>
      </c>
      <c r="CG371" s="2">
        <f t="shared" si="99"/>
        <v>428.57</v>
      </c>
      <c r="CH371" s="50">
        <f t="shared" si="100"/>
        <v>44</v>
      </c>
      <c r="CI371" s="2">
        <f t="shared" si="103"/>
        <v>50</v>
      </c>
      <c r="CJ371" s="2">
        <f t="shared" si="91"/>
        <v>224.5</v>
      </c>
      <c r="CK371" s="2" t="s">
        <v>136</v>
      </c>
      <c r="CL371" s="2" t="s">
        <v>136</v>
      </c>
      <c r="CM371" s="2">
        <f t="shared" si="92"/>
        <v>8500</v>
      </c>
      <c r="CN371" s="2" t="s">
        <v>136</v>
      </c>
      <c r="CO371" s="2">
        <f t="shared" si="101"/>
        <v>57.75</v>
      </c>
      <c r="CP371" s="2">
        <f t="shared" si="102"/>
        <v>75.900000000000006</v>
      </c>
    </row>
    <row r="372" spans="2:94" ht="16" hidden="1">
      <c r="B372" s="2" t="s">
        <v>117</v>
      </c>
      <c r="C372" s="2" t="s">
        <v>118</v>
      </c>
      <c r="D372" s="2">
        <v>2.1</v>
      </c>
      <c r="E372" s="20" t="s">
        <v>1126</v>
      </c>
      <c r="F372" s="20" t="s">
        <v>329</v>
      </c>
      <c r="G372" s="20" t="s">
        <v>320</v>
      </c>
      <c r="H372" s="20" t="s">
        <v>1605</v>
      </c>
      <c r="I372" s="20" t="s">
        <v>1610</v>
      </c>
      <c r="J372" s="20" t="s">
        <v>1611</v>
      </c>
      <c r="K372" s="20" t="s">
        <v>1130</v>
      </c>
      <c r="L372" s="20" t="s">
        <v>1131</v>
      </c>
      <c r="M372" s="20" t="s">
        <v>127</v>
      </c>
      <c r="N372" s="20"/>
      <c r="O372" s="20" t="s">
        <v>244</v>
      </c>
      <c r="P372" s="20" t="s">
        <v>667</v>
      </c>
      <c r="Q372" s="21">
        <v>46086</v>
      </c>
      <c r="R372" s="21">
        <v>46086</v>
      </c>
      <c r="S372" s="20" t="s">
        <v>1133</v>
      </c>
      <c r="T372" s="22">
        <v>80</v>
      </c>
      <c r="U372" s="20" t="s">
        <v>1166</v>
      </c>
      <c r="W372" s="20" t="s">
        <v>1612</v>
      </c>
      <c r="X372" s="32">
        <v>1580</v>
      </c>
      <c r="AD372" s="22">
        <v>80</v>
      </c>
      <c r="AE372" s="33">
        <v>0.82499999999999996</v>
      </c>
      <c r="AF372" s="20" t="s">
        <v>1610</v>
      </c>
      <c r="AG372" s="20" t="s">
        <v>1613</v>
      </c>
      <c r="AH372" s="20" t="s">
        <v>244</v>
      </c>
      <c r="AI372" s="20" t="s">
        <v>1137</v>
      </c>
      <c r="AJ372" s="20" t="s">
        <v>320</v>
      </c>
      <c r="AK372" s="20" t="s">
        <v>127</v>
      </c>
      <c r="AL372" s="20" t="s">
        <v>667</v>
      </c>
      <c r="AO372" s="20" t="s">
        <v>1611</v>
      </c>
      <c r="AQ372" s="25" t="s">
        <v>134</v>
      </c>
      <c r="AR372" s="20" t="s">
        <v>117</v>
      </c>
      <c r="AT372" s="25" t="b">
        <v>1</v>
      </c>
      <c r="AU372" s="24">
        <v>0</v>
      </c>
      <c r="AW372" s="20" t="s">
        <v>150</v>
      </c>
      <c r="AX372" s="20" t="s">
        <v>1614</v>
      </c>
      <c r="AY372" s="20" t="s">
        <v>127</v>
      </c>
      <c r="BC372" s="2">
        <v>100</v>
      </c>
      <c r="BD372" s="2">
        <v>79.999999999999986</v>
      </c>
      <c r="BE372" s="2">
        <v>75</v>
      </c>
      <c r="BF372" s="2">
        <v>899</v>
      </c>
      <c r="BG372" s="2">
        <v>650</v>
      </c>
      <c r="BH372" s="2">
        <v>900</v>
      </c>
      <c r="BI372" s="43">
        <v>80</v>
      </c>
      <c r="BJ372" s="2">
        <v>100</v>
      </c>
      <c r="BK372" s="2">
        <v>449</v>
      </c>
      <c r="BL372" s="2">
        <v>620</v>
      </c>
      <c r="BM372" s="2">
        <v>690</v>
      </c>
      <c r="BN372" s="2">
        <v>9350</v>
      </c>
      <c r="BO372" s="2">
        <v>115000</v>
      </c>
      <c r="BP372" s="2">
        <v>105</v>
      </c>
      <c r="BQ372" s="2">
        <v>115</v>
      </c>
      <c r="CB372" s="2">
        <f t="shared" si="94"/>
        <v>47.62</v>
      </c>
      <c r="CC372" s="2">
        <f t="shared" si="95"/>
        <v>38.1</v>
      </c>
      <c r="CD372" s="2">
        <f t="shared" si="96"/>
        <v>35.71</v>
      </c>
      <c r="CE372" s="2">
        <f t="shared" si="97"/>
        <v>428.1</v>
      </c>
      <c r="CF372" s="2">
        <f t="shared" si="98"/>
        <v>309.52</v>
      </c>
      <c r="CG372" s="2">
        <f t="shared" si="99"/>
        <v>428.57</v>
      </c>
      <c r="CH372" s="50">
        <f t="shared" si="100"/>
        <v>44</v>
      </c>
      <c r="CI372" s="2">
        <f t="shared" si="103"/>
        <v>50</v>
      </c>
      <c r="CJ372" s="2">
        <f t="shared" si="91"/>
        <v>224.5</v>
      </c>
      <c r="CK372" s="2" t="s">
        <v>136</v>
      </c>
      <c r="CL372" s="2" t="s">
        <v>136</v>
      </c>
      <c r="CM372" s="2">
        <f t="shared" si="92"/>
        <v>8500</v>
      </c>
      <c r="CN372" s="2" t="s">
        <v>136</v>
      </c>
      <c r="CO372" s="2">
        <f t="shared" si="101"/>
        <v>57.75</v>
      </c>
      <c r="CP372" s="2">
        <f t="shared" si="102"/>
        <v>75.900000000000006</v>
      </c>
    </row>
    <row r="373" spans="2:94" ht="16" hidden="1">
      <c r="B373" s="2" t="s">
        <v>117</v>
      </c>
      <c r="C373" s="2" t="s">
        <v>118</v>
      </c>
      <c r="D373" s="2">
        <v>2.1</v>
      </c>
      <c r="E373" s="20" t="s">
        <v>1126</v>
      </c>
      <c r="F373" s="20" t="s">
        <v>319</v>
      </c>
      <c r="G373" s="20" t="s">
        <v>320</v>
      </c>
      <c r="H373" s="20" t="s">
        <v>1615</v>
      </c>
      <c r="I373" s="20" t="s">
        <v>1616</v>
      </c>
      <c r="J373" s="20" t="s">
        <v>1617</v>
      </c>
      <c r="K373" s="20" t="s">
        <v>1130</v>
      </c>
      <c r="L373" s="20" t="s">
        <v>1131</v>
      </c>
      <c r="M373" s="20" t="s">
        <v>127</v>
      </c>
      <c r="N373" s="20"/>
      <c r="O373" s="20" t="s">
        <v>128</v>
      </c>
      <c r="P373" s="20" t="s">
        <v>667</v>
      </c>
      <c r="Q373" s="21">
        <v>46114</v>
      </c>
      <c r="R373" s="21">
        <v>46114</v>
      </c>
      <c r="S373" s="20" t="s">
        <v>1133</v>
      </c>
      <c r="T373" s="22">
        <v>80</v>
      </c>
      <c r="U373" s="20" t="s">
        <v>1134</v>
      </c>
      <c r="W373" s="20" t="s">
        <v>1618</v>
      </c>
      <c r="X373" s="32">
        <v>15990</v>
      </c>
      <c r="AD373" s="22">
        <v>80</v>
      </c>
      <c r="AE373" s="31">
        <v>0.83750000000000002</v>
      </c>
      <c r="AF373" s="20" t="s">
        <v>1616</v>
      </c>
      <c r="AG373" s="20" t="s">
        <v>1619</v>
      </c>
      <c r="AH373" s="20" t="s">
        <v>128</v>
      </c>
      <c r="AI373" s="20" t="s">
        <v>1144</v>
      </c>
      <c r="AJ373" s="20" t="s">
        <v>320</v>
      </c>
      <c r="AK373" s="20" t="s">
        <v>127</v>
      </c>
      <c r="AL373" s="20" t="s">
        <v>667</v>
      </c>
      <c r="AO373" s="20" t="s">
        <v>1617</v>
      </c>
      <c r="AQ373" s="25" t="s">
        <v>134</v>
      </c>
      <c r="AR373" s="20" t="s">
        <v>117</v>
      </c>
      <c r="AT373" s="25" t="b">
        <v>1</v>
      </c>
      <c r="AU373" s="24">
        <v>0</v>
      </c>
      <c r="AW373" s="20" t="s">
        <v>150</v>
      </c>
      <c r="AX373" s="20" t="s">
        <v>134</v>
      </c>
      <c r="AY373" s="20" t="s">
        <v>127</v>
      </c>
      <c r="BC373" s="2">
        <v>100</v>
      </c>
      <c r="BD373" s="2">
        <v>79.999999999999986</v>
      </c>
      <c r="BE373" s="2">
        <v>75</v>
      </c>
      <c r="BF373" s="2">
        <v>899</v>
      </c>
      <c r="BG373" s="2">
        <v>650</v>
      </c>
      <c r="BH373" s="2">
        <v>900</v>
      </c>
      <c r="BI373" s="43">
        <v>80</v>
      </c>
      <c r="BJ373" s="2">
        <v>100</v>
      </c>
      <c r="BK373" s="2">
        <v>449</v>
      </c>
      <c r="BL373" s="2">
        <v>690</v>
      </c>
      <c r="BM373" s="2">
        <v>720</v>
      </c>
      <c r="BN373" s="2">
        <v>9350</v>
      </c>
      <c r="BO373" s="2">
        <v>115000</v>
      </c>
      <c r="BP373" s="2">
        <v>105</v>
      </c>
      <c r="BQ373" s="2">
        <v>115</v>
      </c>
      <c r="CB373" s="2">
        <f t="shared" si="94"/>
        <v>47.62</v>
      </c>
      <c r="CC373" s="2">
        <f t="shared" si="95"/>
        <v>38.1</v>
      </c>
      <c r="CD373" s="2">
        <f t="shared" si="96"/>
        <v>35.71</v>
      </c>
      <c r="CE373" s="2">
        <f t="shared" si="97"/>
        <v>428.1</v>
      </c>
      <c r="CF373" s="2">
        <f t="shared" si="98"/>
        <v>309.52</v>
      </c>
      <c r="CG373" s="2">
        <f t="shared" si="99"/>
        <v>428.57</v>
      </c>
      <c r="CH373" s="50">
        <f t="shared" si="100"/>
        <v>44</v>
      </c>
      <c r="CI373" s="2">
        <f t="shared" si="103"/>
        <v>50</v>
      </c>
      <c r="CJ373" s="2">
        <f t="shared" si="91"/>
        <v>224.5</v>
      </c>
      <c r="CK373" s="2" t="s">
        <v>136</v>
      </c>
      <c r="CL373" s="2" t="s">
        <v>136</v>
      </c>
      <c r="CM373" s="2">
        <f t="shared" si="92"/>
        <v>8500</v>
      </c>
      <c r="CN373" s="2" t="s">
        <v>136</v>
      </c>
      <c r="CO373" s="2">
        <f t="shared" si="101"/>
        <v>57.75</v>
      </c>
      <c r="CP373" s="2">
        <f t="shared" si="102"/>
        <v>75.900000000000006</v>
      </c>
    </row>
    <row r="374" spans="2:94" ht="16" hidden="1">
      <c r="B374" s="2" t="s">
        <v>117</v>
      </c>
      <c r="C374" s="2" t="s">
        <v>118</v>
      </c>
      <c r="D374" s="2">
        <v>2.1</v>
      </c>
      <c r="E374" s="20" t="s">
        <v>1126</v>
      </c>
      <c r="F374" s="20" t="s">
        <v>319</v>
      </c>
      <c r="G374" s="20" t="s">
        <v>320</v>
      </c>
      <c r="H374" s="20" t="s">
        <v>1620</v>
      </c>
      <c r="I374" s="20" t="s">
        <v>1621</v>
      </c>
      <c r="J374" s="20" t="s">
        <v>1622</v>
      </c>
      <c r="K374" s="20" t="s">
        <v>1130</v>
      </c>
      <c r="L374" s="20" t="s">
        <v>1131</v>
      </c>
      <c r="M374" s="20" t="s">
        <v>127</v>
      </c>
      <c r="N374" s="20"/>
      <c r="O374" s="20" t="s">
        <v>244</v>
      </c>
      <c r="P374" s="20" t="s">
        <v>667</v>
      </c>
      <c r="Q374" s="21">
        <v>46030</v>
      </c>
      <c r="R374" s="21">
        <v>46030</v>
      </c>
      <c r="S374" s="20" t="s">
        <v>1217</v>
      </c>
      <c r="T374" s="22">
        <v>80</v>
      </c>
      <c r="U374" s="20" t="s">
        <v>1134</v>
      </c>
      <c r="W374" s="20" t="s">
        <v>1623</v>
      </c>
      <c r="X374" s="32">
        <v>6850</v>
      </c>
      <c r="AD374" s="22">
        <v>80</v>
      </c>
      <c r="AE374" s="24">
        <v>0.8</v>
      </c>
      <c r="AF374" s="20" t="s">
        <v>1621</v>
      </c>
      <c r="AG374" s="20" t="s">
        <v>1624</v>
      </c>
      <c r="AH374" s="20" t="s">
        <v>244</v>
      </c>
      <c r="AI374" s="20" t="s">
        <v>1144</v>
      </c>
      <c r="AJ374" s="20" t="s">
        <v>320</v>
      </c>
      <c r="AK374" s="20" t="s">
        <v>127</v>
      </c>
      <c r="AL374" s="20" t="s">
        <v>667</v>
      </c>
      <c r="AO374" s="20" t="s">
        <v>1622</v>
      </c>
      <c r="AQ374" s="25" t="s">
        <v>134</v>
      </c>
      <c r="AR374" s="20" t="s">
        <v>117</v>
      </c>
      <c r="AT374" s="25" t="b">
        <v>1</v>
      </c>
      <c r="AU374" s="24">
        <v>0</v>
      </c>
      <c r="AW374" s="20" t="s">
        <v>150</v>
      </c>
      <c r="AX374" s="20" t="s">
        <v>1186</v>
      </c>
      <c r="AY374" s="20" t="s">
        <v>127</v>
      </c>
      <c r="BC374" s="2">
        <v>100</v>
      </c>
      <c r="BD374" s="2">
        <v>79.999999999999986</v>
      </c>
      <c r="BE374" s="2">
        <v>75</v>
      </c>
      <c r="BF374" s="2">
        <v>899</v>
      </c>
      <c r="BG374" s="2">
        <v>650</v>
      </c>
      <c r="BH374" s="2">
        <v>900</v>
      </c>
      <c r="BI374" s="43">
        <v>80</v>
      </c>
      <c r="BJ374" s="2">
        <v>100</v>
      </c>
      <c r="BK374" s="2">
        <v>449</v>
      </c>
      <c r="BL374" s="2">
        <v>690</v>
      </c>
      <c r="BM374" s="2">
        <v>720</v>
      </c>
      <c r="BN374" s="2">
        <v>9350</v>
      </c>
      <c r="BO374" s="2">
        <v>115000</v>
      </c>
      <c r="BP374" s="2">
        <v>105</v>
      </c>
      <c r="BQ374" s="2">
        <v>115</v>
      </c>
      <c r="CB374" s="2">
        <f t="shared" si="94"/>
        <v>47.62</v>
      </c>
      <c r="CC374" s="2">
        <f t="shared" si="95"/>
        <v>38.1</v>
      </c>
      <c r="CD374" s="2">
        <f t="shared" si="96"/>
        <v>35.71</v>
      </c>
      <c r="CE374" s="2">
        <f t="shared" si="97"/>
        <v>428.1</v>
      </c>
      <c r="CF374" s="2">
        <f t="shared" si="98"/>
        <v>309.52</v>
      </c>
      <c r="CG374" s="2">
        <f t="shared" si="99"/>
        <v>428.57</v>
      </c>
      <c r="CH374" s="50">
        <f t="shared" si="100"/>
        <v>44</v>
      </c>
      <c r="CI374" s="2">
        <f t="shared" si="103"/>
        <v>50</v>
      </c>
      <c r="CJ374" s="2">
        <f t="shared" si="91"/>
        <v>224.5</v>
      </c>
      <c r="CK374" s="2" t="s">
        <v>136</v>
      </c>
      <c r="CL374" s="2" t="s">
        <v>136</v>
      </c>
      <c r="CM374" s="2">
        <f t="shared" si="92"/>
        <v>8500</v>
      </c>
      <c r="CN374" s="2" t="s">
        <v>136</v>
      </c>
      <c r="CO374" s="2">
        <f t="shared" si="101"/>
        <v>57.75</v>
      </c>
      <c r="CP374" s="2">
        <f t="shared" si="102"/>
        <v>75.900000000000006</v>
      </c>
    </row>
    <row r="375" spans="2:94" ht="16" hidden="1">
      <c r="B375" s="2" t="s">
        <v>117</v>
      </c>
      <c r="C375" s="2" t="s">
        <v>118</v>
      </c>
      <c r="D375" s="2">
        <v>3.1</v>
      </c>
      <c r="E375" s="20" t="s">
        <v>119</v>
      </c>
      <c r="F375" s="20" t="s">
        <v>120</v>
      </c>
      <c r="G375" s="20" t="s">
        <v>121</v>
      </c>
      <c r="H375" s="20" t="s">
        <v>1625</v>
      </c>
      <c r="I375" s="20" t="s">
        <v>1626</v>
      </c>
      <c r="J375" s="20" t="s">
        <v>1627</v>
      </c>
      <c r="K375" s="20" t="s">
        <v>125</v>
      </c>
      <c r="L375" s="20" t="s">
        <v>1159</v>
      </c>
      <c r="M375" s="20" t="s">
        <v>127</v>
      </c>
      <c r="N375" s="20"/>
      <c r="O375" s="20" t="s">
        <v>128</v>
      </c>
      <c r="P375" s="20" t="s">
        <v>129</v>
      </c>
      <c r="Q375" s="21">
        <v>46023</v>
      </c>
      <c r="R375" s="21">
        <v>46023</v>
      </c>
      <c r="S375" s="21">
        <v>46568</v>
      </c>
      <c r="T375" s="22">
        <v>80</v>
      </c>
      <c r="W375" s="20" t="s">
        <v>1625</v>
      </c>
      <c r="X375" s="32">
        <v>1380</v>
      </c>
      <c r="Y375" s="23">
        <v>0</v>
      </c>
      <c r="Z375" s="23">
        <v>0</v>
      </c>
      <c r="AA375" s="32">
        <v>1380</v>
      </c>
      <c r="AB375" s="23">
        <v>0</v>
      </c>
      <c r="AC375" s="22">
        <v>17.600000000000001</v>
      </c>
      <c r="AD375" s="22">
        <v>80</v>
      </c>
      <c r="AE375" s="24">
        <v>0.78</v>
      </c>
      <c r="AF375" s="20" t="s">
        <v>1626</v>
      </c>
      <c r="AG375" s="20" t="s">
        <v>1628</v>
      </c>
      <c r="AH375" s="20" t="s">
        <v>128</v>
      </c>
      <c r="AI375" s="20" t="s">
        <v>1162</v>
      </c>
      <c r="AJ375" s="20" t="s">
        <v>121</v>
      </c>
      <c r="AK375" s="20" t="s">
        <v>127</v>
      </c>
      <c r="AL375" s="20" t="s">
        <v>129</v>
      </c>
      <c r="AM375" s="20" t="s">
        <v>128</v>
      </c>
      <c r="AN375" s="20" t="s">
        <v>134</v>
      </c>
      <c r="AO375" s="20" t="s">
        <v>1627</v>
      </c>
      <c r="AQ375" s="25" t="s">
        <v>134</v>
      </c>
      <c r="AR375" s="20" t="s">
        <v>170</v>
      </c>
      <c r="AT375" s="25" t="b">
        <v>1</v>
      </c>
      <c r="AU375" s="24">
        <v>0</v>
      </c>
      <c r="AW375" s="20" t="s">
        <v>135</v>
      </c>
      <c r="AY375" s="20" t="s">
        <v>127</v>
      </c>
      <c r="BC375" s="2">
        <v>100</v>
      </c>
      <c r="BD375" s="2">
        <v>79.999999999999986</v>
      </c>
      <c r="BE375" s="2">
        <v>75</v>
      </c>
      <c r="BF375" s="2">
        <v>899</v>
      </c>
      <c r="BG375" s="2">
        <v>650</v>
      </c>
      <c r="BH375" s="2">
        <v>900</v>
      </c>
      <c r="BI375" s="43">
        <v>80</v>
      </c>
      <c r="BJ375" s="2">
        <v>100</v>
      </c>
      <c r="BK375" s="2">
        <v>449</v>
      </c>
      <c r="BL375" s="2">
        <v>690</v>
      </c>
      <c r="BM375" s="2">
        <v>720</v>
      </c>
      <c r="BN375" s="2">
        <v>9350</v>
      </c>
      <c r="BO375" s="2">
        <v>115000</v>
      </c>
      <c r="BP375" s="2">
        <v>105</v>
      </c>
      <c r="BQ375" s="2">
        <v>115</v>
      </c>
      <c r="CB375" s="2">
        <f t="shared" si="94"/>
        <v>47.62</v>
      </c>
      <c r="CC375" s="2">
        <f t="shared" si="95"/>
        <v>38.1</v>
      </c>
      <c r="CD375" s="2">
        <f t="shared" si="96"/>
        <v>35.71</v>
      </c>
      <c r="CE375" s="2">
        <f t="shared" si="97"/>
        <v>428.1</v>
      </c>
      <c r="CF375" s="2">
        <f t="shared" si="98"/>
        <v>309.52</v>
      </c>
      <c r="CG375" s="2">
        <f t="shared" si="99"/>
        <v>428.57</v>
      </c>
      <c r="CH375" s="50">
        <f t="shared" si="100"/>
        <v>44</v>
      </c>
      <c r="CI375" s="2">
        <f t="shared" si="103"/>
        <v>50</v>
      </c>
      <c r="CJ375" s="2">
        <f t="shared" si="91"/>
        <v>224.5</v>
      </c>
      <c r="CK375" s="2" t="s">
        <v>136</v>
      </c>
      <c r="CL375" s="2" t="s">
        <v>136</v>
      </c>
      <c r="CM375" s="2">
        <f t="shared" si="92"/>
        <v>8500</v>
      </c>
      <c r="CN375" s="2" t="s">
        <v>136</v>
      </c>
      <c r="CO375" s="2">
        <f t="shared" si="101"/>
        <v>57.75</v>
      </c>
      <c r="CP375" s="2">
        <f t="shared" si="102"/>
        <v>75.900000000000006</v>
      </c>
    </row>
    <row r="376" spans="2:94" ht="16" hidden="1">
      <c r="B376" s="2" t="s">
        <v>117</v>
      </c>
      <c r="C376" s="2" t="s">
        <v>118</v>
      </c>
      <c r="D376" s="2">
        <v>2.1</v>
      </c>
      <c r="E376" s="20" t="s">
        <v>1126</v>
      </c>
      <c r="F376" s="20" t="s">
        <v>329</v>
      </c>
      <c r="G376" s="20" t="s">
        <v>121</v>
      </c>
      <c r="H376" s="20" t="s">
        <v>1629</v>
      </c>
      <c r="I376" s="20" t="s">
        <v>1630</v>
      </c>
      <c r="J376" s="20" t="s">
        <v>1631</v>
      </c>
      <c r="K376" s="20" t="s">
        <v>1130</v>
      </c>
      <c r="L376" s="20" t="s">
        <v>1152</v>
      </c>
      <c r="M376" s="20" t="s">
        <v>127</v>
      </c>
      <c r="N376" s="20"/>
      <c r="O376" s="20" t="s">
        <v>128</v>
      </c>
      <c r="P376" s="20" t="s">
        <v>129</v>
      </c>
      <c r="Q376" s="21">
        <v>46030</v>
      </c>
      <c r="R376" s="21">
        <v>46030</v>
      </c>
      <c r="S376" s="20" t="s">
        <v>1133</v>
      </c>
      <c r="T376" s="22">
        <v>85</v>
      </c>
      <c r="U376" s="20" t="s">
        <v>1152</v>
      </c>
      <c r="W376" s="20" t="s">
        <v>1632</v>
      </c>
      <c r="X376" s="32">
        <v>14130</v>
      </c>
      <c r="AD376" s="22">
        <v>85</v>
      </c>
      <c r="AE376" s="31">
        <v>0.81180000000000008</v>
      </c>
      <c r="AF376" s="20" t="s">
        <v>1630</v>
      </c>
      <c r="AG376" s="20" t="s">
        <v>1633</v>
      </c>
      <c r="AH376" s="20" t="s">
        <v>128</v>
      </c>
      <c r="AI376" s="20" t="s">
        <v>1634</v>
      </c>
      <c r="AJ376" s="20" t="s">
        <v>121</v>
      </c>
      <c r="AK376" s="20" t="s">
        <v>127</v>
      </c>
      <c r="AL376" s="20" t="s">
        <v>129</v>
      </c>
      <c r="AO376" s="20" t="s">
        <v>1631</v>
      </c>
      <c r="AQ376" s="25" t="s">
        <v>134</v>
      </c>
      <c r="AR376" s="20" t="s">
        <v>117</v>
      </c>
      <c r="AT376" s="25" t="b">
        <v>1</v>
      </c>
      <c r="AU376" s="24">
        <v>0</v>
      </c>
      <c r="AW376" s="20" t="s">
        <v>150</v>
      </c>
      <c r="AX376" s="20" t="s">
        <v>1342</v>
      </c>
      <c r="AY376" s="20" t="s">
        <v>127</v>
      </c>
      <c r="BC376" s="2">
        <v>105</v>
      </c>
      <c r="BD376" s="2">
        <v>84.999999999999986</v>
      </c>
      <c r="BE376" s="2">
        <v>80</v>
      </c>
      <c r="BF376" s="2">
        <v>949</v>
      </c>
      <c r="BG376" s="2">
        <v>700</v>
      </c>
      <c r="BH376" s="2">
        <v>950</v>
      </c>
      <c r="BI376" s="43">
        <v>85</v>
      </c>
      <c r="BJ376" s="2">
        <v>110</v>
      </c>
      <c r="BK376" s="2">
        <v>529</v>
      </c>
      <c r="BL376" s="2">
        <v>720</v>
      </c>
      <c r="BM376" s="2">
        <v>750</v>
      </c>
      <c r="BN376" s="2">
        <v>9680</v>
      </c>
      <c r="BO376" s="2">
        <v>125000</v>
      </c>
      <c r="BP376" s="2">
        <v>110</v>
      </c>
      <c r="BQ376" s="2">
        <v>120</v>
      </c>
      <c r="CB376" s="2">
        <f t="shared" si="94"/>
        <v>50</v>
      </c>
      <c r="CC376" s="2">
        <f t="shared" si="95"/>
        <v>40.479999999999997</v>
      </c>
      <c r="CD376" s="2">
        <f t="shared" si="96"/>
        <v>38.1</v>
      </c>
      <c r="CE376" s="2">
        <f t="shared" si="97"/>
        <v>451.9</v>
      </c>
      <c r="CF376" s="2">
        <f t="shared" si="98"/>
        <v>333.33</v>
      </c>
      <c r="CG376" s="2">
        <f t="shared" si="99"/>
        <v>452.38</v>
      </c>
      <c r="CH376" s="50">
        <f t="shared" si="100"/>
        <v>46.75</v>
      </c>
      <c r="CI376" s="2">
        <f t="shared" si="103"/>
        <v>55</v>
      </c>
      <c r="CJ376" s="2">
        <f t="shared" si="91"/>
        <v>264.5</v>
      </c>
      <c r="CK376" s="2" t="s">
        <v>136</v>
      </c>
      <c r="CL376" s="2" t="s">
        <v>136</v>
      </c>
      <c r="CM376" s="2">
        <f t="shared" si="92"/>
        <v>8800</v>
      </c>
      <c r="CN376" s="2" t="s">
        <v>136</v>
      </c>
      <c r="CO376" s="2">
        <f t="shared" si="101"/>
        <v>60.5</v>
      </c>
      <c r="CP376" s="2">
        <f t="shared" si="102"/>
        <v>79.2</v>
      </c>
    </row>
    <row r="377" spans="2:94" ht="16" hidden="1">
      <c r="B377" s="2" t="s">
        <v>117</v>
      </c>
      <c r="C377" s="2" t="s">
        <v>118</v>
      </c>
      <c r="D377" s="2">
        <v>2.1</v>
      </c>
      <c r="E377" s="20" t="s">
        <v>1126</v>
      </c>
      <c r="F377" s="20" t="s">
        <v>329</v>
      </c>
      <c r="G377" s="20" t="s">
        <v>320</v>
      </c>
      <c r="H377" s="20" t="s">
        <v>1635</v>
      </c>
      <c r="I377" s="20" t="s">
        <v>1636</v>
      </c>
      <c r="J377" s="20" t="s">
        <v>1637</v>
      </c>
      <c r="K377" s="20" t="s">
        <v>1130</v>
      </c>
      <c r="L377" s="20" t="s">
        <v>1131</v>
      </c>
      <c r="M377" s="20" t="s">
        <v>127</v>
      </c>
      <c r="N377" s="20"/>
      <c r="O377" s="20" t="s">
        <v>128</v>
      </c>
      <c r="P377" s="20" t="s">
        <v>667</v>
      </c>
      <c r="Q377" s="21">
        <v>46086</v>
      </c>
      <c r="R377" s="21">
        <v>46086</v>
      </c>
      <c r="S377" s="20" t="s">
        <v>1133</v>
      </c>
      <c r="T377" s="22">
        <v>85</v>
      </c>
      <c r="U377" s="20" t="s">
        <v>1183</v>
      </c>
      <c r="W377" s="20" t="s">
        <v>1638</v>
      </c>
      <c r="X377" s="32">
        <v>4660</v>
      </c>
      <c r="AD377" s="22">
        <v>85</v>
      </c>
      <c r="AE377" s="31">
        <v>0.8234999999999999</v>
      </c>
      <c r="AF377" s="20" t="s">
        <v>1636</v>
      </c>
      <c r="AG377" s="20" t="s">
        <v>1639</v>
      </c>
      <c r="AH377" s="20" t="s">
        <v>128</v>
      </c>
      <c r="AI377" s="20" t="s">
        <v>1137</v>
      </c>
      <c r="AJ377" s="20" t="s">
        <v>320</v>
      </c>
      <c r="AK377" s="20" t="s">
        <v>127</v>
      </c>
      <c r="AL377" s="20" t="s">
        <v>667</v>
      </c>
      <c r="AO377" s="20" t="s">
        <v>1637</v>
      </c>
      <c r="AQ377" s="25" t="s">
        <v>134</v>
      </c>
      <c r="AR377" s="20" t="s">
        <v>117</v>
      </c>
      <c r="AT377" s="25" t="b">
        <v>1</v>
      </c>
      <c r="AU377" s="24">
        <v>0</v>
      </c>
      <c r="AW377" s="20" t="s">
        <v>150</v>
      </c>
      <c r="AX377" s="20" t="s">
        <v>1186</v>
      </c>
      <c r="AY377" s="20" t="s">
        <v>127</v>
      </c>
      <c r="BC377" s="2">
        <v>105</v>
      </c>
      <c r="BD377" s="2">
        <v>84.999999999999986</v>
      </c>
      <c r="BE377" s="2">
        <v>80</v>
      </c>
      <c r="BF377" s="2">
        <v>949</v>
      </c>
      <c r="BG377" s="2">
        <v>700</v>
      </c>
      <c r="BH377" s="2">
        <v>950</v>
      </c>
      <c r="BI377" s="43">
        <v>85</v>
      </c>
      <c r="BJ377" s="2">
        <v>110</v>
      </c>
      <c r="BK377" s="2">
        <v>529</v>
      </c>
      <c r="BL377" s="2">
        <v>720</v>
      </c>
      <c r="BM377" s="2">
        <v>750</v>
      </c>
      <c r="BN377" s="2">
        <v>9900</v>
      </c>
      <c r="BO377" s="2">
        <v>125000</v>
      </c>
      <c r="BP377" s="2">
        <v>110</v>
      </c>
      <c r="BQ377" s="2">
        <v>120</v>
      </c>
      <c r="CB377" s="2">
        <f t="shared" si="94"/>
        <v>50</v>
      </c>
      <c r="CC377" s="2">
        <f t="shared" si="95"/>
        <v>40.479999999999997</v>
      </c>
      <c r="CD377" s="2">
        <f t="shared" si="96"/>
        <v>38.1</v>
      </c>
      <c r="CE377" s="2">
        <f t="shared" si="97"/>
        <v>451.9</v>
      </c>
      <c r="CF377" s="2">
        <f t="shared" si="98"/>
        <v>333.33</v>
      </c>
      <c r="CG377" s="2">
        <f t="shared" si="99"/>
        <v>452.38</v>
      </c>
      <c r="CH377" s="50">
        <f t="shared" si="100"/>
        <v>46.75</v>
      </c>
      <c r="CI377" s="2">
        <f t="shared" si="103"/>
        <v>55</v>
      </c>
      <c r="CJ377" s="2">
        <f t="shared" si="91"/>
        <v>264.5</v>
      </c>
      <c r="CK377" s="2" t="s">
        <v>136</v>
      </c>
      <c r="CL377" s="2" t="s">
        <v>136</v>
      </c>
      <c r="CM377" s="2">
        <f t="shared" si="92"/>
        <v>9000</v>
      </c>
      <c r="CN377" s="2" t="s">
        <v>136</v>
      </c>
      <c r="CO377" s="2">
        <f t="shared" si="101"/>
        <v>60.5</v>
      </c>
      <c r="CP377" s="2">
        <f t="shared" si="102"/>
        <v>79.2</v>
      </c>
    </row>
    <row r="378" spans="2:94" ht="16" hidden="1">
      <c r="B378" s="2" t="s">
        <v>117</v>
      </c>
      <c r="C378" s="2" t="s">
        <v>118</v>
      </c>
      <c r="D378" s="2">
        <v>2.2000000000000002</v>
      </c>
      <c r="E378" s="20" t="s">
        <v>1126</v>
      </c>
      <c r="F378" s="20" t="s">
        <v>319</v>
      </c>
      <c r="G378" s="20" t="s">
        <v>142</v>
      </c>
      <c r="H378" s="20" t="s">
        <v>1640</v>
      </c>
      <c r="I378" s="20" t="s">
        <v>1641</v>
      </c>
      <c r="J378" s="20" t="s">
        <v>1642</v>
      </c>
      <c r="K378" s="20" t="s">
        <v>1258</v>
      </c>
      <c r="L378" s="20" t="s">
        <v>1259</v>
      </c>
      <c r="M378" s="20" t="s">
        <v>127</v>
      </c>
      <c r="N378" s="20"/>
      <c r="O378" s="20" t="s">
        <v>244</v>
      </c>
      <c r="P378" s="20" t="s">
        <v>146</v>
      </c>
      <c r="Q378" s="21">
        <v>46023</v>
      </c>
      <c r="R378" s="21">
        <v>46023</v>
      </c>
      <c r="S378" s="20" t="s">
        <v>1260</v>
      </c>
      <c r="T378" s="22">
        <v>90</v>
      </c>
      <c r="U378" s="20" t="s">
        <v>1259</v>
      </c>
      <c r="W378" s="20" t="s">
        <v>1643</v>
      </c>
      <c r="X378" s="32">
        <v>1930</v>
      </c>
      <c r="AD378" s="22">
        <v>90</v>
      </c>
      <c r="AE378" s="24">
        <v>0.8</v>
      </c>
      <c r="AF378" s="20" t="s">
        <v>1641</v>
      </c>
      <c r="AG378" s="20" t="s">
        <v>1644</v>
      </c>
      <c r="AH378" s="20" t="s">
        <v>244</v>
      </c>
      <c r="AI378" s="20" t="s">
        <v>1144</v>
      </c>
      <c r="AJ378" s="20" t="s">
        <v>142</v>
      </c>
      <c r="AK378" s="20" t="s">
        <v>127</v>
      </c>
      <c r="AL378" s="20" t="s">
        <v>146</v>
      </c>
      <c r="AO378" s="20" t="s">
        <v>1642</v>
      </c>
      <c r="AQ378" s="25" t="s">
        <v>134</v>
      </c>
      <c r="AR378" s="20" t="s">
        <v>117</v>
      </c>
      <c r="AT378" s="25" t="b">
        <v>1</v>
      </c>
      <c r="AU378" s="24">
        <v>0</v>
      </c>
      <c r="AW378" s="20" t="s">
        <v>150</v>
      </c>
      <c r="AX378" s="20" t="s">
        <v>134</v>
      </c>
      <c r="AY378" s="20" t="s">
        <v>1416</v>
      </c>
      <c r="BC378" s="2">
        <v>110</v>
      </c>
      <c r="BD378" s="2">
        <v>89.999999999999986</v>
      </c>
      <c r="BE378" s="2">
        <v>85</v>
      </c>
      <c r="BF378" s="2">
        <v>999</v>
      </c>
      <c r="BG378" s="2">
        <v>750</v>
      </c>
      <c r="BH378" s="2">
        <v>1000</v>
      </c>
      <c r="BI378" s="43">
        <v>90</v>
      </c>
      <c r="BJ378" s="2">
        <v>120</v>
      </c>
      <c r="BK378" s="2">
        <v>549</v>
      </c>
      <c r="BL378" s="2">
        <v>750</v>
      </c>
      <c r="BM378" s="2">
        <v>790</v>
      </c>
      <c r="BN378" s="2">
        <v>10450</v>
      </c>
      <c r="BO378" s="2">
        <v>129000</v>
      </c>
      <c r="BP378" s="2">
        <v>115</v>
      </c>
      <c r="BQ378" s="2">
        <v>125</v>
      </c>
      <c r="CB378" s="2">
        <f t="shared" si="94"/>
        <v>52.38</v>
      </c>
      <c r="CC378" s="2">
        <f t="shared" si="95"/>
        <v>42.86</v>
      </c>
      <c r="CD378" s="2">
        <f t="shared" si="96"/>
        <v>40.479999999999997</v>
      </c>
      <c r="CE378" s="2">
        <f t="shared" si="97"/>
        <v>475.71</v>
      </c>
      <c r="CF378" s="2">
        <f t="shared" si="98"/>
        <v>357.14</v>
      </c>
      <c r="CG378" s="2">
        <f t="shared" si="99"/>
        <v>476.19</v>
      </c>
      <c r="CH378" s="50">
        <f t="shared" si="100"/>
        <v>49.5</v>
      </c>
      <c r="CI378" s="2">
        <f t="shared" si="103"/>
        <v>60</v>
      </c>
      <c r="CJ378" s="2">
        <f t="shared" si="91"/>
        <v>274.5</v>
      </c>
      <c r="CK378" s="2" t="s">
        <v>136</v>
      </c>
      <c r="CL378" s="2" t="s">
        <v>136</v>
      </c>
      <c r="CM378" s="2">
        <f t="shared" si="92"/>
        <v>9500</v>
      </c>
      <c r="CN378" s="2" t="s">
        <v>136</v>
      </c>
      <c r="CO378" s="2">
        <f t="shared" si="101"/>
        <v>63.25</v>
      </c>
      <c r="CP378" s="2">
        <f t="shared" si="102"/>
        <v>82.5</v>
      </c>
    </row>
    <row r="379" spans="2:94" ht="16" hidden="1">
      <c r="B379" s="2" t="s">
        <v>117</v>
      </c>
      <c r="C379" s="2" t="s">
        <v>118</v>
      </c>
      <c r="D379" s="2">
        <v>2.2000000000000002</v>
      </c>
      <c r="E379" s="20" t="s">
        <v>1126</v>
      </c>
      <c r="F379" s="20" t="s">
        <v>319</v>
      </c>
      <c r="G379" s="20" t="s">
        <v>142</v>
      </c>
      <c r="H379" s="20" t="s">
        <v>1645</v>
      </c>
      <c r="I379" s="20" t="s">
        <v>1646</v>
      </c>
      <c r="J379" s="20" t="s">
        <v>1647</v>
      </c>
      <c r="K379" s="20" t="s">
        <v>1258</v>
      </c>
      <c r="L379" s="20" t="s">
        <v>1259</v>
      </c>
      <c r="M379" s="20" t="s">
        <v>127</v>
      </c>
      <c r="N379" s="20"/>
      <c r="O379" s="20" t="s">
        <v>244</v>
      </c>
      <c r="P379" s="20" t="s">
        <v>146</v>
      </c>
      <c r="Q379" s="21">
        <v>46023</v>
      </c>
      <c r="R379" s="21">
        <v>46023</v>
      </c>
      <c r="S379" s="20" t="s">
        <v>1260</v>
      </c>
      <c r="T379" s="22">
        <v>90</v>
      </c>
      <c r="U379" s="20" t="s">
        <v>1259</v>
      </c>
      <c r="W379" s="20" t="s">
        <v>1648</v>
      </c>
      <c r="X379" s="32">
        <v>1880</v>
      </c>
      <c r="AD379" s="22">
        <v>90</v>
      </c>
      <c r="AE379" s="24">
        <v>0.8</v>
      </c>
      <c r="AF379" s="20" t="s">
        <v>1646</v>
      </c>
      <c r="AG379" s="20" t="s">
        <v>1649</v>
      </c>
      <c r="AH379" s="20" t="s">
        <v>244</v>
      </c>
      <c r="AI379" s="20" t="s">
        <v>1144</v>
      </c>
      <c r="AJ379" s="20" t="s">
        <v>142</v>
      </c>
      <c r="AK379" s="20" t="s">
        <v>127</v>
      </c>
      <c r="AL379" s="20" t="s">
        <v>146</v>
      </c>
      <c r="AO379" s="20" t="s">
        <v>1647</v>
      </c>
      <c r="AQ379" s="25" t="s">
        <v>134</v>
      </c>
      <c r="AR379" s="20" t="s">
        <v>117</v>
      </c>
      <c r="AT379" s="25" t="b">
        <v>1</v>
      </c>
      <c r="AU379" s="24">
        <v>0</v>
      </c>
      <c r="AW379" s="20" t="s">
        <v>150</v>
      </c>
      <c r="AX379" s="20" t="s">
        <v>134</v>
      </c>
      <c r="AY379" s="20" t="s">
        <v>1416</v>
      </c>
      <c r="BC379" s="2">
        <v>110</v>
      </c>
      <c r="BD379" s="2">
        <v>89.999999999999986</v>
      </c>
      <c r="BE379" s="2">
        <v>85</v>
      </c>
      <c r="BF379" s="2">
        <v>999</v>
      </c>
      <c r="BG379" s="2">
        <v>750</v>
      </c>
      <c r="BH379" s="2">
        <v>1000</v>
      </c>
      <c r="BI379" s="43">
        <v>90</v>
      </c>
      <c r="BJ379" s="2">
        <v>120</v>
      </c>
      <c r="BK379" s="2">
        <v>549</v>
      </c>
      <c r="BL379" s="2">
        <v>750</v>
      </c>
      <c r="BM379" s="2">
        <v>790</v>
      </c>
      <c r="BN379" s="2">
        <v>10450</v>
      </c>
      <c r="BO379" s="2">
        <v>129000</v>
      </c>
      <c r="BP379" s="2">
        <v>115</v>
      </c>
      <c r="BQ379" s="2">
        <v>125</v>
      </c>
      <c r="CB379" s="2">
        <f t="shared" si="94"/>
        <v>52.38</v>
      </c>
      <c r="CC379" s="2">
        <f t="shared" si="95"/>
        <v>42.86</v>
      </c>
      <c r="CD379" s="2">
        <f t="shared" si="96"/>
        <v>40.479999999999997</v>
      </c>
      <c r="CE379" s="2">
        <f t="shared" si="97"/>
        <v>475.71</v>
      </c>
      <c r="CF379" s="2">
        <f t="shared" si="98"/>
        <v>357.14</v>
      </c>
      <c r="CG379" s="2">
        <f t="shared" si="99"/>
        <v>476.19</v>
      </c>
      <c r="CH379" s="50">
        <f t="shared" si="100"/>
        <v>49.5</v>
      </c>
      <c r="CI379" s="2">
        <f t="shared" si="103"/>
        <v>60</v>
      </c>
      <c r="CJ379" s="2">
        <f t="shared" si="91"/>
        <v>274.5</v>
      </c>
      <c r="CK379" s="2" t="s">
        <v>136</v>
      </c>
      <c r="CL379" s="2" t="s">
        <v>136</v>
      </c>
      <c r="CM379" s="2">
        <f t="shared" si="92"/>
        <v>9500</v>
      </c>
      <c r="CN379" s="2" t="s">
        <v>136</v>
      </c>
      <c r="CO379" s="2">
        <f t="shared" si="101"/>
        <v>63.25</v>
      </c>
      <c r="CP379" s="2">
        <f t="shared" si="102"/>
        <v>82.5</v>
      </c>
    </row>
    <row r="380" spans="2:94" ht="16" hidden="1">
      <c r="B380" s="2" t="s">
        <v>117</v>
      </c>
      <c r="C380" s="2" t="s">
        <v>118</v>
      </c>
      <c r="D380" s="2">
        <v>2.2000000000000002</v>
      </c>
      <c r="E380" s="20" t="s">
        <v>1126</v>
      </c>
      <c r="F380" s="20" t="s">
        <v>319</v>
      </c>
      <c r="G380" s="20" t="s">
        <v>158</v>
      </c>
      <c r="H380" s="20" t="s">
        <v>1650</v>
      </c>
      <c r="I380" s="20" t="s">
        <v>1651</v>
      </c>
      <c r="J380" s="20" t="s">
        <v>1652</v>
      </c>
      <c r="K380" s="20" t="s">
        <v>1258</v>
      </c>
      <c r="L380" s="20" t="s">
        <v>1259</v>
      </c>
      <c r="M380" s="20" t="s">
        <v>127</v>
      </c>
      <c r="N380" s="20"/>
      <c r="O380" s="20" t="s">
        <v>244</v>
      </c>
      <c r="P380" s="20" t="s">
        <v>1132</v>
      </c>
      <c r="Q380" s="21">
        <v>46030</v>
      </c>
      <c r="R380" s="21">
        <v>46030</v>
      </c>
      <c r="S380" s="20" t="s">
        <v>1260</v>
      </c>
      <c r="T380" s="22">
        <v>90</v>
      </c>
      <c r="U380" s="20" t="s">
        <v>1259</v>
      </c>
      <c r="W380" s="20" t="s">
        <v>1653</v>
      </c>
      <c r="X380" s="32">
        <v>17280</v>
      </c>
      <c r="AD380" s="22">
        <v>90</v>
      </c>
      <c r="AE380" s="33">
        <v>0.77599999999999991</v>
      </c>
      <c r="AF380" s="20" t="s">
        <v>1651</v>
      </c>
      <c r="AG380" s="20" t="s">
        <v>1654</v>
      </c>
      <c r="AH380" s="20" t="s">
        <v>244</v>
      </c>
      <c r="AI380" s="20" t="s">
        <v>1144</v>
      </c>
      <c r="AJ380" s="20" t="s">
        <v>158</v>
      </c>
      <c r="AK380" s="20" t="s">
        <v>127</v>
      </c>
      <c r="AL380" s="20" t="s">
        <v>1132</v>
      </c>
      <c r="AO380" s="20" t="s">
        <v>1652</v>
      </c>
      <c r="AQ380" s="25" t="s">
        <v>134</v>
      </c>
      <c r="AR380" s="20" t="s">
        <v>117</v>
      </c>
      <c r="AT380" s="25" t="b">
        <v>1</v>
      </c>
      <c r="AU380" s="24">
        <v>0</v>
      </c>
      <c r="AW380" s="20" t="s">
        <v>150</v>
      </c>
      <c r="AX380" s="20" t="s">
        <v>1287</v>
      </c>
      <c r="AY380" s="20" t="s">
        <v>127</v>
      </c>
      <c r="BC380" s="2">
        <v>110</v>
      </c>
      <c r="BD380" s="2">
        <v>89.999999999999986</v>
      </c>
      <c r="BE380" s="2">
        <v>85</v>
      </c>
      <c r="BF380" s="2">
        <v>999</v>
      </c>
      <c r="BG380" s="2">
        <v>750</v>
      </c>
      <c r="BH380" s="2">
        <v>1000</v>
      </c>
      <c r="BI380" s="43">
        <v>90</v>
      </c>
      <c r="BJ380" s="2">
        <v>120</v>
      </c>
      <c r="BK380" s="2">
        <v>549</v>
      </c>
      <c r="BL380" s="2">
        <v>690</v>
      </c>
      <c r="BM380" s="2">
        <v>720</v>
      </c>
      <c r="BN380" s="2">
        <v>10450</v>
      </c>
      <c r="BO380" s="2">
        <v>129000</v>
      </c>
      <c r="BP380" s="2">
        <v>115</v>
      </c>
      <c r="BQ380" s="2">
        <v>125</v>
      </c>
      <c r="CB380" s="2">
        <f t="shared" si="94"/>
        <v>52.38</v>
      </c>
      <c r="CC380" s="2">
        <f t="shared" si="95"/>
        <v>42.86</v>
      </c>
      <c r="CD380" s="2">
        <f t="shared" si="96"/>
        <v>40.479999999999997</v>
      </c>
      <c r="CE380" s="2">
        <f t="shared" si="97"/>
        <v>475.71</v>
      </c>
      <c r="CF380" s="2">
        <f t="shared" si="98"/>
        <v>357.14</v>
      </c>
      <c r="CG380" s="2">
        <f t="shared" si="99"/>
        <v>476.19</v>
      </c>
      <c r="CH380" s="50">
        <f t="shared" si="100"/>
        <v>49.5</v>
      </c>
      <c r="CI380" s="2">
        <f t="shared" si="103"/>
        <v>60</v>
      </c>
      <c r="CJ380" s="2">
        <f t="shared" si="91"/>
        <v>274.5</v>
      </c>
      <c r="CK380" s="2" t="s">
        <v>136</v>
      </c>
      <c r="CL380" s="2" t="s">
        <v>136</v>
      </c>
      <c r="CM380" s="2">
        <f t="shared" si="92"/>
        <v>9500</v>
      </c>
      <c r="CN380" s="2" t="s">
        <v>136</v>
      </c>
      <c r="CO380" s="2">
        <f t="shared" si="101"/>
        <v>63.25</v>
      </c>
      <c r="CP380" s="2">
        <f t="shared" si="102"/>
        <v>82.5</v>
      </c>
    </row>
    <row r="381" spans="2:94" ht="16" hidden="1">
      <c r="B381" s="2" t="s">
        <v>117</v>
      </c>
      <c r="C381" s="2" t="s">
        <v>118</v>
      </c>
      <c r="D381" s="2">
        <v>2.2000000000000002</v>
      </c>
      <c r="E381" s="20" t="s">
        <v>1126</v>
      </c>
      <c r="F381" s="20" t="s">
        <v>329</v>
      </c>
      <c r="G381" s="20" t="s">
        <v>158</v>
      </c>
      <c r="H381" s="20" t="s">
        <v>1650</v>
      </c>
      <c r="I381" s="20" t="s">
        <v>1655</v>
      </c>
      <c r="J381" s="20" t="s">
        <v>1656</v>
      </c>
      <c r="K381" s="20" t="s">
        <v>1258</v>
      </c>
      <c r="L381" s="20" t="s">
        <v>1259</v>
      </c>
      <c r="M381" s="20" t="s">
        <v>127</v>
      </c>
      <c r="N381" s="20"/>
      <c r="O381" s="20" t="s">
        <v>244</v>
      </c>
      <c r="P381" s="20" t="s">
        <v>1132</v>
      </c>
      <c r="Q381" s="21">
        <v>46030</v>
      </c>
      <c r="R381" s="21">
        <v>46030</v>
      </c>
      <c r="S381" s="20" t="s">
        <v>1133</v>
      </c>
      <c r="T381" s="22">
        <v>90</v>
      </c>
      <c r="U381" s="20" t="s">
        <v>1259</v>
      </c>
      <c r="W381" s="20" t="s">
        <v>1657</v>
      </c>
      <c r="X381" s="32">
        <v>10190</v>
      </c>
      <c r="AD381" s="22">
        <v>90</v>
      </c>
      <c r="AE381" s="33">
        <v>0.77599999999999991</v>
      </c>
      <c r="AF381" s="20" t="s">
        <v>1655</v>
      </c>
      <c r="AG381" s="20" t="s">
        <v>1658</v>
      </c>
      <c r="AH381" s="20" t="s">
        <v>244</v>
      </c>
      <c r="AI381" s="20" t="s">
        <v>1137</v>
      </c>
      <c r="AJ381" s="20" t="s">
        <v>158</v>
      </c>
      <c r="AK381" s="20" t="s">
        <v>127</v>
      </c>
      <c r="AL381" s="20" t="s">
        <v>1132</v>
      </c>
      <c r="AO381" s="20" t="s">
        <v>1656</v>
      </c>
      <c r="AQ381" s="25" t="s">
        <v>134</v>
      </c>
      <c r="AR381" s="20" t="s">
        <v>117</v>
      </c>
      <c r="AT381" s="25" t="b">
        <v>1</v>
      </c>
      <c r="AU381" s="24">
        <v>0</v>
      </c>
      <c r="AW381" s="20" t="s">
        <v>150</v>
      </c>
      <c r="AX381" s="20" t="s">
        <v>1287</v>
      </c>
      <c r="AY381" s="20" t="s">
        <v>127</v>
      </c>
      <c r="BC381" s="2">
        <v>110</v>
      </c>
      <c r="BD381" s="2">
        <v>89.999999999999986</v>
      </c>
      <c r="BE381" s="2">
        <v>85</v>
      </c>
      <c r="BF381" s="2">
        <v>999</v>
      </c>
      <c r="BG381" s="2">
        <v>750</v>
      </c>
      <c r="BH381" s="2">
        <v>1000</v>
      </c>
      <c r="BI381" s="43">
        <v>90</v>
      </c>
      <c r="BJ381" s="2">
        <v>120</v>
      </c>
      <c r="BK381" s="2">
        <v>549</v>
      </c>
      <c r="BL381" s="2">
        <v>690</v>
      </c>
      <c r="BM381" s="2">
        <v>720</v>
      </c>
      <c r="BN381" s="2">
        <v>10450</v>
      </c>
      <c r="BO381" s="2">
        <v>129000</v>
      </c>
      <c r="BP381" s="2">
        <v>115</v>
      </c>
      <c r="BQ381" s="2">
        <v>125</v>
      </c>
      <c r="CB381" s="2">
        <f t="shared" si="94"/>
        <v>52.38</v>
      </c>
      <c r="CC381" s="2">
        <f t="shared" si="95"/>
        <v>42.86</v>
      </c>
      <c r="CD381" s="2">
        <f t="shared" si="96"/>
        <v>40.479999999999997</v>
      </c>
      <c r="CE381" s="2">
        <f t="shared" si="97"/>
        <v>475.71</v>
      </c>
      <c r="CF381" s="2">
        <f t="shared" si="98"/>
        <v>357.14</v>
      </c>
      <c r="CG381" s="2">
        <f t="shared" si="99"/>
        <v>476.19</v>
      </c>
      <c r="CH381" s="50">
        <f t="shared" si="100"/>
        <v>49.5</v>
      </c>
      <c r="CI381" s="2">
        <f t="shared" si="103"/>
        <v>60</v>
      </c>
      <c r="CJ381" s="2">
        <f t="shared" si="91"/>
        <v>274.5</v>
      </c>
      <c r="CK381" s="2" t="s">
        <v>136</v>
      </c>
      <c r="CL381" s="2" t="s">
        <v>136</v>
      </c>
      <c r="CM381" s="2">
        <f t="shared" si="92"/>
        <v>9500</v>
      </c>
      <c r="CN381" s="2" t="s">
        <v>136</v>
      </c>
      <c r="CO381" s="2">
        <f t="shared" si="101"/>
        <v>63.25</v>
      </c>
      <c r="CP381" s="2">
        <f t="shared" si="102"/>
        <v>82.5</v>
      </c>
    </row>
    <row r="382" spans="2:94" ht="16" hidden="1">
      <c r="B382" s="2" t="s">
        <v>117</v>
      </c>
      <c r="C382" s="2" t="s">
        <v>118</v>
      </c>
      <c r="D382" s="2">
        <v>2.1</v>
      </c>
      <c r="E382" s="20" t="s">
        <v>1126</v>
      </c>
      <c r="F382" s="20" t="s">
        <v>329</v>
      </c>
      <c r="G382" s="20" t="s">
        <v>142</v>
      </c>
      <c r="H382" s="20" t="s">
        <v>1659</v>
      </c>
      <c r="I382" s="20" t="s">
        <v>1660</v>
      </c>
      <c r="J382" s="20" t="s">
        <v>1661</v>
      </c>
      <c r="K382" s="20" t="s">
        <v>1130</v>
      </c>
      <c r="L382" s="20" t="s">
        <v>1131</v>
      </c>
      <c r="M382" s="20" t="s">
        <v>127</v>
      </c>
      <c r="N382" s="20"/>
      <c r="O382" s="20" t="s">
        <v>244</v>
      </c>
      <c r="P382" s="20" t="s">
        <v>146</v>
      </c>
      <c r="Q382" s="21">
        <v>46149</v>
      </c>
      <c r="R382" s="21">
        <v>46149</v>
      </c>
      <c r="S382" s="20" t="s">
        <v>1328</v>
      </c>
      <c r="T382" s="22">
        <v>90</v>
      </c>
      <c r="U382" s="20" t="s">
        <v>1183</v>
      </c>
      <c r="W382" s="20" t="s">
        <v>1662</v>
      </c>
      <c r="X382" s="32">
        <v>1220</v>
      </c>
      <c r="AD382" s="22">
        <v>90</v>
      </c>
      <c r="AE382" s="31">
        <v>0.81669999999999998</v>
      </c>
      <c r="AF382" s="20" t="s">
        <v>1660</v>
      </c>
      <c r="AG382" s="20" t="s">
        <v>1663</v>
      </c>
      <c r="AH382" s="20" t="s">
        <v>244</v>
      </c>
      <c r="AI382" s="20" t="s">
        <v>1137</v>
      </c>
      <c r="AJ382" s="20" t="s">
        <v>142</v>
      </c>
      <c r="AK382" s="20" t="s">
        <v>127</v>
      </c>
      <c r="AL382" s="20" t="s">
        <v>146</v>
      </c>
      <c r="AO382" s="20" t="s">
        <v>1661</v>
      </c>
      <c r="AQ382" s="25" t="s">
        <v>134</v>
      </c>
      <c r="AR382" s="20" t="s">
        <v>117</v>
      </c>
      <c r="AT382" s="25" t="b">
        <v>1</v>
      </c>
      <c r="AU382" s="24">
        <v>0</v>
      </c>
      <c r="AW382" s="20" t="s">
        <v>150</v>
      </c>
      <c r="AX382" s="20" t="s">
        <v>1664</v>
      </c>
      <c r="AY382" s="20" t="s">
        <v>127</v>
      </c>
      <c r="BC382" s="2">
        <v>110</v>
      </c>
      <c r="BD382" s="2">
        <v>89.999999999999986</v>
      </c>
      <c r="BE382" s="2">
        <v>85</v>
      </c>
      <c r="BF382" s="2">
        <v>999</v>
      </c>
      <c r="BG382" s="2">
        <v>750</v>
      </c>
      <c r="BH382" s="2">
        <v>1000</v>
      </c>
      <c r="BI382" s="43">
        <v>90</v>
      </c>
      <c r="BJ382" s="2">
        <v>120</v>
      </c>
      <c r="BK382" s="2">
        <v>549</v>
      </c>
      <c r="BL382" s="2">
        <v>790</v>
      </c>
      <c r="BM382" s="2">
        <v>820</v>
      </c>
      <c r="BN382" s="2">
        <v>10450</v>
      </c>
      <c r="BO382" s="2">
        <v>129000</v>
      </c>
      <c r="BP382" s="2">
        <v>115</v>
      </c>
      <c r="BQ382" s="2">
        <v>125</v>
      </c>
      <c r="CB382" s="2">
        <f t="shared" si="94"/>
        <v>52.38</v>
      </c>
      <c r="CC382" s="2">
        <f t="shared" si="95"/>
        <v>42.86</v>
      </c>
      <c r="CD382" s="2">
        <f t="shared" si="96"/>
        <v>40.479999999999997</v>
      </c>
      <c r="CE382" s="2">
        <f t="shared" si="97"/>
        <v>475.71</v>
      </c>
      <c r="CF382" s="2">
        <f t="shared" si="98"/>
        <v>357.14</v>
      </c>
      <c r="CG382" s="2">
        <f t="shared" si="99"/>
        <v>476.19</v>
      </c>
      <c r="CH382" s="50">
        <f t="shared" si="100"/>
        <v>49.5</v>
      </c>
      <c r="CI382" s="2">
        <f t="shared" si="103"/>
        <v>60</v>
      </c>
      <c r="CJ382" s="2">
        <f t="shared" si="91"/>
        <v>274.5</v>
      </c>
      <c r="CK382" s="2" t="s">
        <v>136</v>
      </c>
      <c r="CL382" s="2" t="s">
        <v>136</v>
      </c>
      <c r="CM382" s="2">
        <f t="shared" si="92"/>
        <v>9500</v>
      </c>
      <c r="CN382" s="2" t="s">
        <v>136</v>
      </c>
      <c r="CO382" s="2">
        <f t="shared" si="101"/>
        <v>63.25</v>
      </c>
      <c r="CP382" s="2">
        <f t="shared" si="102"/>
        <v>82.5</v>
      </c>
    </row>
    <row r="383" spans="2:94" ht="16" hidden="1">
      <c r="B383" s="2" t="s">
        <v>117</v>
      </c>
      <c r="C383" s="2" t="s">
        <v>118</v>
      </c>
      <c r="D383" s="2">
        <v>2.2000000000000002</v>
      </c>
      <c r="E383" s="20" t="s">
        <v>1126</v>
      </c>
      <c r="F383" s="20" t="s">
        <v>329</v>
      </c>
      <c r="G383" s="20" t="s">
        <v>142</v>
      </c>
      <c r="H383" s="20" t="s">
        <v>1665</v>
      </c>
      <c r="I383" s="20" t="s">
        <v>1666</v>
      </c>
      <c r="J383" s="20" t="s">
        <v>1667</v>
      </c>
      <c r="K383" s="20" t="s">
        <v>1258</v>
      </c>
      <c r="L383" s="20" t="s">
        <v>1668</v>
      </c>
      <c r="M383" s="20" t="s">
        <v>127</v>
      </c>
      <c r="N383" s="20"/>
      <c r="O383" s="20" t="s">
        <v>128</v>
      </c>
      <c r="P383" s="20" t="s">
        <v>146</v>
      </c>
      <c r="Q383" s="21">
        <v>46023</v>
      </c>
      <c r="R383" s="21">
        <v>46023</v>
      </c>
      <c r="S383" s="20" t="s">
        <v>1260</v>
      </c>
      <c r="T383" s="22">
        <v>90</v>
      </c>
      <c r="U383" s="20" t="s">
        <v>1668</v>
      </c>
      <c r="W383" s="20" t="s">
        <v>1669</v>
      </c>
      <c r="X383" s="32">
        <v>12330</v>
      </c>
      <c r="AD383" s="22">
        <v>90</v>
      </c>
      <c r="AE383" s="24">
        <v>0.8</v>
      </c>
      <c r="AF383" s="20" t="s">
        <v>1666</v>
      </c>
      <c r="AG383" s="20" t="s">
        <v>1670</v>
      </c>
      <c r="AH383" s="20" t="s">
        <v>128</v>
      </c>
      <c r="AI383" s="20" t="s">
        <v>1137</v>
      </c>
      <c r="AJ383" s="20" t="s">
        <v>142</v>
      </c>
      <c r="AK383" s="20" t="s">
        <v>127</v>
      </c>
      <c r="AL383" s="20" t="s">
        <v>146</v>
      </c>
      <c r="AO383" s="20" t="s">
        <v>1667</v>
      </c>
      <c r="AQ383" s="25" t="s">
        <v>134</v>
      </c>
      <c r="AR383" s="20" t="s">
        <v>117</v>
      </c>
      <c r="AT383" s="25" t="b">
        <v>1</v>
      </c>
      <c r="AU383" s="24">
        <v>0</v>
      </c>
      <c r="AW383" s="20" t="s">
        <v>150</v>
      </c>
      <c r="AX383" s="20" t="s">
        <v>134</v>
      </c>
      <c r="AY383" s="20" t="s">
        <v>1416</v>
      </c>
      <c r="BC383" s="2">
        <v>110</v>
      </c>
      <c r="BD383" s="2">
        <v>89.999999999999986</v>
      </c>
      <c r="BE383" s="2">
        <v>85</v>
      </c>
      <c r="BF383" s="2">
        <v>999</v>
      </c>
      <c r="BG383" s="2">
        <v>750</v>
      </c>
      <c r="BH383" s="2">
        <v>1000</v>
      </c>
      <c r="BI383" s="43">
        <v>90</v>
      </c>
      <c r="BJ383" s="2">
        <v>120</v>
      </c>
      <c r="BK383" s="2">
        <v>549</v>
      </c>
      <c r="BL383" s="2">
        <v>790</v>
      </c>
      <c r="BM383" s="2">
        <v>820</v>
      </c>
      <c r="BN383" s="2">
        <v>10450</v>
      </c>
      <c r="BO383" s="2">
        <v>129000</v>
      </c>
      <c r="BP383" s="2">
        <v>115</v>
      </c>
      <c r="BQ383" s="2">
        <v>125</v>
      </c>
      <c r="CB383" s="2">
        <f t="shared" si="94"/>
        <v>52.38</v>
      </c>
      <c r="CC383" s="2">
        <f t="shared" si="95"/>
        <v>42.86</v>
      </c>
      <c r="CD383" s="2">
        <f t="shared" si="96"/>
        <v>40.479999999999997</v>
      </c>
      <c r="CE383" s="2">
        <f t="shared" si="97"/>
        <v>475.71</v>
      </c>
      <c r="CF383" s="2">
        <f t="shared" si="98"/>
        <v>357.14</v>
      </c>
      <c r="CG383" s="2">
        <f t="shared" si="99"/>
        <v>476.19</v>
      </c>
      <c r="CH383" s="50">
        <f t="shared" si="100"/>
        <v>49.5</v>
      </c>
      <c r="CI383" s="2">
        <f t="shared" si="103"/>
        <v>60</v>
      </c>
      <c r="CJ383" s="2">
        <f t="shared" si="91"/>
        <v>274.5</v>
      </c>
      <c r="CK383" s="2" t="s">
        <v>136</v>
      </c>
      <c r="CL383" s="2" t="s">
        <v>136</v>
      </c>
      <c r="CM383" s="2">
        <f t="shared" si="92"/>
        <v>9500</v>
      </c>
      <c r="CN383" s="2" t="s">
        <v>136</v>
      </c>
      <c r="CO383" s="2">
        <f t="shared" si="101"/>
        <v>63.25</v>
      </c>
      <c r="CP383" s="2">
        <f t="shared" si="102"/>
        <v>82.5</v>
      </c>
    </row>
    <row r="384" spans="2:94" ht="16" hidden="1">
      <c r="B384" s="2" t="s">
        <v>117</v>
      </c>
      <c r="C384" s="2" t="s">
        <v>118</v>
      </c>
      <c r="D384" s="2">
        <v>2.1</v>
      </c>
      <c r="E384" s="20" t="s">
        <v>1126</v>
      </c>
      <c r="F384" s="20" t="s">
        <v>329</v>
      </c>
      <c r="G384" s="20" t="s">
        <v>142</v>
      </c>
      <c r="H384" s="20" t="s">
        <v>1671</v>
      </c>
      <c r="I384" s="20" t="s">
        <v>1672</v>
      </c>
      <c r="J384" s="20" t="s">
        <v>1673</v>
      </c>
      <c r="K384" s="20" t="s">
        <v>1130</v>
      </c>
      <c r="L384" s="20" t="s">
        <v>1131</v>
      </c>
      <c r="M384" s="20" t="s">
        <v>127</v>
      </c>
      <c r="N384" s="20"/>
      <c r="O384" s="20" t="s">
        <v>244</v>
      </c>
      <c r="P384" s="20" t="s">
        <v>146</v>
      </c>
      <c r="Q384" s="21">
        <v>46023</v>
      </c>
      <c r="R384" s="21">
        <v>46023</v>
      </c>
      <c r="S384" s="20" t="s">
        <v>1260</v>
      </c>
      <c r="T384" s="22">
        <v>90</v>
      </c>
      <c r="U384" s="20" t="s">
        <v>1134</v>
      </c>
      <c r="W384" s="20" t="s">
        <v>1674</v>
      </c>
      <c r="X384" s="32">
        <v>2070</v>
      </c>
      <c r="AD384" s="22">
        <v>90</v>
      </c>
      <c r="AE384" s="31">
        <v>0.82220000000000004</v>
      </c>
      <c r="AF384" s="20" t="s">
        <v>1672</v>
      </c>
      <c r="AG384" s="20" t="s">
        <v>1675</v>
      </c>
      <c r="AH384" s="20" t="s">
        <v>244</v>
      </c>
      <c r="AI384" s="20" t="s">
        <v>1137</v>
      </c>
      <c r="AJ384" s="20" t="s">
        <v>142</v>
      </c>
      <c r="AK384" s="20" t="s">
        <v>127</v>
      </c>
      <c r="AL384" s="20" t="s">
        <v>146</v>
      </c>
      <c r="AO384" s="20" t="s">
        <v>1673</v>
      </c>
      <c r="AQ384" s="25" t="s">
        <v>134</v>
      </c>
      <c r="AR384" s="20" t="s">
        <v>117</v>
      </c>
      <c r="AT384" s="25" t="b">
        <v>1</v>
      </c>
      <c r="AU384" s="24">
        <v>0</v>
      </c>
      <c r="AW384" s="20" t="s">
        <v>150</v>
      </c>
      <c r="AX384" s="20" t="s">
        <v>134</v>
      </c>
      <c r="AY384" s="20" t="s">
        <v>1416</v>
      </c>
      <c r="BC384" s="2">
        <v>110</v>
      </c>
      <c r="BD384" s="2">
        <v>89.999999999999986</v>
      </c>
      <c r="BE384" s="2">
        <v>85</v>
      </c>
      <c r="BF384" s="2">
        <v>999</v>
      </c>
      <c r="BG384" s="2">
        <v>750</v>
      </c>
      <c r="BH384" s="2">
        <v>1000</v>
      </c>
      <c r="BI384" s="43">
        <v>90</v>
      </c>
      <c r="BJ384" s="2">
        <v>120</v>
      </c>
      <c r="BK384" s="2">
        <v>549</v>
      </c>
      <c r="BL384" s="2">
        <v>790</v>
      </c>
      <c r="BM384" s="2">
        <v>820</v>
      </c>
      <c r="BN384" s="2">
        <v>10450</v>
      </c>
      <c r="BO384" s="2">
        <v>129000</v>
      </c>
      <c r="BP384" s="2">
        <v>115</v>
      </c>
      <c r="BQ384" s="2">
        <v>125</v>
      </c>
      <c r="CB384" s="2">
        <f t="shared" si="94"/>
        <v>52.38</v>
      </c>
      <c r="CC384" s="2">
        <f t="shared" si="95"/>
        <v>42.86</v>
      </c>
      <c r="CD384" s="2">
        <f t="shared" si="96"/>
        <v>40.479999999999997</v>
      </c>
      <c r="CE384" s="2">
        <f t="shared" si="97"/>
        <v>475.71</v>
      </c>
      <c r="CF384" s="2">
        <f t="shared" si="98"/>
        <v>357.14</v>
      </c>
      <c r="CG384" s="2">
        <f t="shared" si="99"/>
        <v>476.19</v>
      </c>
      <c r="CH384" s="50">
        <f t="shared" si="100"/>
        <v>49.5</v>
      </c>
      <c r="CI384" s="2">
        <f t="shared" si="103"/>
        <v>60</v>
      </c>
      <c r="CJ384" s="2">
        <f t="shared" si="91"/>
        <v>274.5</v>
      </c>
      <c r="CK384" s="2" t="s">
        <v>136</v>
      </c>
      <c r="CL384" s="2" t="s">
        <v>136</v>
      </c>
      <c r="CM384" s="2">
        <f t="shared" si="92"/>
        <v>9500</v>
      </c>
      <c r="CN384" s="2" t="s">
        <v>136</v>
      </c>
      <c r="CO384" s="2">
        <f t="shared" si="101"/>
        <v>63.25</v>
      </c>
      <c r="CP384" s="2">
        <f t="shared" si="102"/>
        <v>82.5</v>
      </c>
    </row>
    <row r="385" spans="2:94" ht="16" hidden="1">
      <c r="B385" s="2" t="s">
        <v>117</v>
      </c>
      <c r="C385" s="2" t="s">
        <v>118</v>
      </c>
      <c r="D385" s="2">
        <v>2.1</v>
      </c>
      <c r="E385" s="20" t="s">
        <v>1126</v>
      </c>
      <c r="F385" s="20" t="s">
        <v>319</v>
      </c>
      <c r="G385" s="20" t="s">
        <v>142</v>
      </c>
      <c r="H385" s="20" t="s">
        <v>1676</v>
      </c>
      <c r="I385" s="20" t="s">
        <v>1677</v>
      </c>
      <c r="J385" s="20" t="s">
        <v>1678</v>
      </c>
      <c r="K385" s="20" t="s">
        <v>1130</v>
      </c>
      <c r="L385" s="20" t="s">
        <v>1131</v>
      </c>
      <c r="M385" s="20" t="s">
        <v>127</v>
      </c>
      <c r="N385" s="20"/>
      <c r="O385" s="20" t="s">
        <v>244</v>
      </c>
      <c r="P385" s="20" t="s">
        <v>146</v>
      </c>
      <c r="Q385" s="21">
        <v>46023</v>
      </c>
      <c r="R385" s="21">
        <v>46023</v>
      </c>
      <c r="S385" s="20" t="s">
        <v>1260</v>
      </c>
      <c r="T385" s="22">
        <v>90</v>
      </c>
      <c r="U385" s="20" t="s">
        <v>1134</v>
      </c>
      <c r="W385" s="20" t="s">
        <v>1679</v>
      </c>
      <c r="X385" s="32">
        <v>3250</v>
      </c>
      <c r="AD385" s="22">
        <v>90</v>
      </c>
      <c r="AE385" s="31">
        <v>0.82220000000000004</v>
      </c>
      <c r="AF385" s="20" t="s">
        <v>1677</v>
      </c>
      <c r="AG385" s="20" t="s">
        <v>1680</v>
      </c>
      <c r="AH385" s="20" t="s">
        <v>244</v>
      </c>
      <c r="AI385" s="20" t="s">
        <v>1144</v>
      </c>
      <c r="AJ385" s="20" t="s">
        <v>142</v>
      </c>
      <c r="AK385" s="20" t="s">
        <v>127</v>
      </c>
      <c r="AL385" s="20" t="s">
        <v>146</v>
      </c>
      <c r="AO385" s="20" t="s">
        <v>1678</v>
      </c>
      <c r="AQ385" s="25" t="s">
        <v>134</v>
      </c>
      <c r="AR385" s="20" t="s">
        <v>117</v>
      </c>
      <c r="AT385" s="25" t="b">
        <v>1</v>
      </c>
      <c r="AU385" s="24">
        <v>0</v>
      </c>
      <c r="AW385" s="20" t="s">
        <v>150</v>
      </c>
      <c r="AX385" s="20" t="s">
        <v>134</v>
      </c>
      <c r="AY385" s="20" t="s">
        <v>1416</v>
      </c>
      <c r="BC385" s="2">
        <v>110</v>
      </c>
      <c r="BD385" s="2">
        <v>89.999999999999986</v>
      </c>
      <c r="BE385" s="2">
        <v>85</v>
      </c>
      <c r="BF385" s="2">
        <v>999</v>
      </c>
      <c r="BG385" s="2">
        <v>750</v>
      </c>
      <c r="BH385" s="2">
        <v>1000</v>
      </c>
      <c r="BI385" s="43">
        <v>90</v>
      </c>
      <c r="BJ385" s="2">
        <v>120</v>
      </c>
      <c r="BK385" s="2">
        <v>549</v>
      </c>
      <c r="BL385" s="2">
        <v>790</v>
      </c>
      <c r="BM385" s="2">
        <v>820</v>
      </c>
      <c r="BN385" s="2">
        <v>10450</v>
      </c>
      <c r="BO385" s="2">
        <v>129000</v>
      </c>
      <c r="BP385" s="2">
        <v>115</v>
      </c>
      <c r="BQ385" s="2">
        <v>125</v>
      </c>
      <c r="CB385" s="2">
        <f t="shared" si="94"/>
        <v>52.38</v>
      </c>
      <c r="CC385" s="2">
        <f t="shared" si="95"/>
        <v>42.86</v>
      </c>
      <c r="CD385" s="2">
        <f t="shared" si="96"/>
        <v>40.479999999999997</v>
      </c>
      <c r="CE385" s="2">
        <f t="shared" si="97"/>
        <v>475.71</v>
      </c>
      <c r="CF385" s="2">
        <f t="shared" si="98"/>
        <v>357.14</v>
      </c>
      <c r="CG385" s="2">
        <f t="shared" si="99"/>
        <v>476.19</v>
      </c>
      <c r="CH385" s="50">
        <f t="shared" si="100"/>
        <v>49.5</v>
      </c>
      <c r="CI385" s="2">
        <f t="shared" si="103"/>
        <v>60</v>
      </c>
      <c r="CJ385" s="2">
        <f t="shared" si="91"/>
        <v>274.5</v>
      </c>
      <c r="CK385" s="2" t="s">
        <v>136</v>
      </c>
      <c r="CL385" s="2" t="s">
        <v>136</v>
      </c>
      <c r="CM385" s="2">
        <f t="shared" si="92"/>
        <v>9500</v>
      </c>
      <c r="CN385" s="2" t="s">
        <v>136</v>
      </c>
      <c r="CO385" s="2">
        <f t="shared" si="101"/>
        <v>63.25</v>
      </c>
      <c r="CP385" s="2">
        <f t="shared" si="102"/>
        <v>82.5</v>
      </c>
    </row>
    <row r="386" spans="2:94" ht="16" hidden="1">
      <c r="B386" s="2" t="s">
        <v>117</v>
      </c>
      <c r="C386" s="2" t="s">
        <v>118</v>
      </c>
      <c r="D386" s="2">
        <v>2.2000000000000002</v>
      </c>
      <c r="E386" s="20" t="s">
        <v>1126</v>
      </c>
      <c r="F386" s="20" t="s">
        <v>319</v>
      </c>
      <c r="G386" s="20" t="s">
        <v>320</v>
      </c>
      <c r="H386" s="20" t="s">
        <v>1681</v>
      </c>
      <c r="I386" s="20" t="s">
        <v>1682</v>
      </c>
      <c r="J386" s="20" t="s">
        <v>1683</v>
      </c>
      <c r="K386" s="20" t="s">
        <v>1258</v>
      </c>
      <c r="L386" s="20" t="s">
        <v>1259</v>
      </c>
      <c r="M386" s="20" t="s">
        <v>127</v>
      </c>
      <c r="N386" s="20"/>
      <c r="O386" s="20" t="s">
        <v>128</v>
      </c>
      <c r="P386" s="20" t="s">
        <v>324</v>
      </c>
      <c r="Q386" s="21">
        <v>46030</v>
      </c>
      <c r="R386" s="21">
        <v>46030</v>
      </c>
      <c r="S386" s="20" t="s">
        <v>1133</v>
      </c>
      <c r="T386" s="22">
        <v>90</v>
      </c>
      <c r="U386" s="20" t="s">
        <v>1259</v>
      </c>
      <c r="W386" s="20" t="s">
        <v>1684</v>
      </c>
      <c r="X386" s="32">
        <v>10030</v>
      </c>
      <c r="AD386" s="22">
        <v>90</v>
      </c>
      <c r="AE386" s="24">
        <v>0.8</v>
      </c>
      <c r="AF386" s="20" t="s">
        <v>1682</v>
      </c>
      <c r="AG386" s="20" t="s">
        <v>1685</v>
      </c>
      <c r="AH386" s="20" t="s">
        <v>128</v>
      </c>
      <c r="AI386" s="20" t="s">
        <v>1144</v>
      </c>
      <c r="AJ386" s="20" t="s">
        <v>320</v>
      </c>
      <c r="AK386" s="20" t="s">
        <v>127</v>
      </c>
      <c r="AL386" s="20" t="s">
        <v>324</v>
      </c>
      <c r="AO386" s="20" t="s">
        <v>1683</v>
      </c>
      <c r="AQ386" s="25" t="s">
        <v>134</v>
      </c>
      <c r="AR386" s="20" t="s">
        <v>117</v>
      </c>
      <c r="AT386" s="25" t="b">
        <v>1</v>
      </c>
      <c r="AU386" s="24">
        <v>0</v>
      </c>
      <c r="AW386" s="20" t="s">
        <v>135</v>
      </c>
      <c r="AX386" s="20" t="s">
        <v>1245</v>
      </c>
      <c r="AY386" s="20" t="s">
        <v>127</v>
      </c>
      <c r="BC386" s="2">
        <v>110</v>
      </c>
      <c r="BD386" s="2">
        <v>89.999999999999986</v>
      </c>
      <c r="BE386" s="2">
        <v>85</v>
      </c>
      <c r="BF386" s="2">
        <v>999</v>
      </c>
      <c r="BG386" s="2">
        <v>750</v>
      </c>
      <c r="BH386" s="2">
        <v>1000</v>
      </c>
      <c r="BI386" s="43">
        <v>90</v>
      </c>
      <c r="BJ386" s="2">
        <v>120</v>
      </c>
      <c r="BK386" s="2">
        <v>549</v>
      </c>
      <c r="BL386" s="2">
        <v>790</v>
      </c>
      <c r="BM386" s="2">
        <v>820</v>
      </c>
      <c r="BN386" s="2">
        <v>10450</v>
      </c>
      <c r="BO386" s="2">
        <v>129000</v>
      </c>
      <c r="BP386" s="2">
        <v>115</v>
      </c>
      <c r="BQ386" s="2">
        <v>125</v>
      </c>
      <c r="CB386" s="2">
        <f t="shared" si="94"/>
        <v>52.38</v>
      </c>
      <c r="CC386" s="2">
        <f t="shared" si="95"/>
        <v>42.86</v>
      </c>
      <c r="CD386" s="2">
        <f t="shared" si="96"/>
        <v>40.479999999999997</v>
      </c>
      <c r="CE386" s="2">
        <f t="shared" si="97"/>
        <v>475.71</v>
      </c>
      <c r="CF386" s="2">
        <f t="shared" si="98"/>
        <v>357.14</v>
      </c>
      <c r="CG386" s="2">
        <f t="shared" si="99"/>
        <v>476.19</v>
      </c>
      <c r="CH386" s="50">
        <f t="shared" si="100"/>
        <v>49.5</v>
      </c>
      <c r="CI386" s="2">
        <f t="shared" si="103"/>
        <v>60</v>
      </c>
      <c r="CJ386" s="2">
        <f t="shared" si="91"/>
        <v>274.5</v>
      </c>
      <c r="CK386" s="2" t="s">
        <v>136</v>
      </c>
      <c r="CL386" s="2" t="s">
        <v>136</v>
      </c>
      <c r="CM386" s="2">
        <f t="shared" si="92"/>
        <v>9500</v>
      </c>
      <c r="CN386" s="2" t="s">
        <v>136</v>
      </c>
      <c r="CO386" s="2">
        <f t="shared" si="101"/>
        <v>63.25</v>
      </c>
      <c r="CP386" s="2">
        <f t="shared" si="102"/>
        <v>82.5</v>
      </c>
    </row>
    <row r="387" spans="2:94" ht="16" hidden="1">
      <c r="B387" s="2" t="s">
        <v>117</v>
      </c>
      <c r="C387" s="2" t="s">
        <v>118</v>
      </c>
      <c r="D387" s="2">
        <v>2.1</v>
      </c>
      <c r="E387" s="20" t="s">
        <v>1126</v>
      </c>
      <c r="F387" s="20" t="s">
        <v>319</v>
      </c>
      <c r="G387" s="20" t="s">
        <v>121</v>
      </c>
      <c r="H387" s="20" t="s">
        <v>1686</v>
      </c>
      <c r="I387" s="20" t="s">
        <v>1687</v>
      </c>
      <c r="J387" s="20" t="s">
        <v>1688</v>
      </c>
      <c r="K387" s="20" t="s">
        <v>1130</v>
      </c>
      <c r="L387" s="20" t="s">
        <v>1131</v>
      </c>
      <c r="M387" s="20" t="s">
        <v>127</v>
      </c>
      <c r="N387" s="20"/>
      <c r="O387" s="20" t="s">
        <v>128</v>
      </c>
      <c r="P387" s="20" t="s">
        <v>129</v>
      </c>
      <c r="Q387" s="21">
        <v>46030</v>
      </c>
      <c r="R387" s="21">
        <v>46030</v>
      </c>
      <c r="S387" s="20" t="s">
        <v>1133</v>
      </c>
      <c r="T387" s="22">
        <v>90</v>
      </c>
      <c r="U387" s="20" t="s">
        <v>1334</v>
      </c>
      <c r="W387" s="20" t="s">
        <v>1689</v>
      </c>
      <c r="X387" s="32">
        <v>23030</v>
      </c>
      <c r="AD387" s="22">
        <v>90</v>
      </c>
      <c r="AE387" s="31">
        <v>0.82220000000000004</v>
      </c>
      <c r="AF387" s="20" t="s">
        <v>1687</v>
      </c>
      <c r="AG387" s="20" t="s">
        <v>1690</v>
      </c>
      <c r="AH387" s="20" t="s">
        <v>128</v>
      </c>
      <c r="AI387" s="20" t="s">
        <v>1144</v>
      </c>
      <c r="AJ387" s="20" t="s">
        <v>121</v>
      </c>
      <c r="AK387" s="20" t="s">
        <v>127</v>
      </c>
      <c r="AL387" s="20" t="s">
        <v>129</v>
      </c>
      <c r="AO387" s="20" t="s">
        <v>1688</v>
      </c>
      <c r="AQ387" s="25" t="s">
        <v>134</v>
      </c>
      <c r="AR387" s="20" t="s">
        <v>170</v>
      </c>
      <c r="AT387" s="25" t="b">
        <v>1</v>
      </c>
      <c r="AU387" s="24">
        <v>0</v>
      </c>
      <c r="AW387" s="20" t="s">
        <v>150</v>
      </c>
      <c r="AX387" s="20" t="s">
        <v>1342</v>
      </c>
      <c r="AY387" s="20" t="s">
        <v>127</v>
      </c>
      <c r="BC387" s="2">
        <v>110</v>
      </c>
      <c r="BD387" s="2">
        <v>89.999999999999986</v>
      </c>
      <c r="BE387" s="2">
        <v>85</v>
      </c>
      <c r="BF387" s="2">
        <v>999</v>
      </c>
      <c r="BG387" s="2">
        <v>750</v>
      </c>
      <c r="BH387" s="2">
        <v>1000</v>
      </c>
      <c r="BI387" s="43">
        <v>90</v>
      </c>
      <c r="BJ387" s="2">
        <v>120</v>
      </c>
      <c r="BK387" s="2">
        <v>549</v>
      </c>
      <c r="BL387" s="2">
        <v>790</v>
      </c>
      <c r="BM387" s="2">
        <v>820</v>
      </c>
      <c r="BN387" s="2">
        <v>9900</v>
      </c>
      <c r="BO387" s="2">
        <v>129000</v>
      </c>
      <c r="BP387" s="2">
        <v>115</v>
      </c>
      <c r="BQ387" s="2">
        <v>125</v>
      </c>
      <c r="CB387" s="2">
        <f t="shared" si="94"/>
        <v>52.38</v>
      </c>
      <c r="CC387" s="2">
        <f t="shared" si="95"/>
        <v>42.86</v>
      </c>
      <c r="CD387" s="2">
        <f t="shared" si="96"/>
        <v>40.479999999999997</v>
      </c>
      <c r="CE387" s="2">
        <f t="shared" si="97"/>
        <v>475.71</v>
      </c>
      <c r="CF387" s="2">
        <f t="shared" si="98"/>
        <v>357.14</v>
      </c>
      <c r="CG387" s="2">
        <f t="shared" si="99"/>
        <v>476.19</v>
      </c>
      <c r="CH387" s="50">
        <f t="shared" si="100"/>
        <v>49.5</v>
      </c>
      <c r="CI387" s="2">
        <f t="shared" si="103"/>
        <v>60</v>
      </c>
      <c r="CJ387" s="2">
        <f t="shared" si="91"/>
        <v>274.5</v>
      </c>
      <c r="CK387" s="2" t="s">
        <v>136</v>
      </c>
      <c r="CL387" s="2" t="s">
        <v>136</v>
      </c>
      <c r="CM387" s="2">
        <f t="shared" si="92"/>
        <v>9000</v>
      </c>
      <c r="CN387" s="2" t="s">
        <v>136</v>
      </c>
      <c r="CO387" s="2">
        <f t="shared" si="101"/>
        <v>63.25</v>
      </c>
      <c r="CP387" s="2">
        <f t="shared" si="102"/>
        <v>82.5</v>
      </c>
    </row>
    <row r="388" spans="2:94" ht="16" hidden="1">
      <c r="B388" s="2" t="s">
        <v>117</v>
      </c>
      <c r="C388" s="2" t="s">
        <v>118</v>
      </c>
      <c r="D388" s="2">
        <v>3.1</v>
      </c>
      <c r="E388" s="20" t="s">
        <v>119</v>
      </c>
      <c r="F388" s="20" t="s">
        <v>406</v>
      </c>
      <c r="G388" s="20" t="s">
        <v>121</v>
      </c>
      <c r="H388" s="20" t="s">
        <v>1691</v>
      </c>
      <c r="I388" s="20" t="s">
        <v>1692</v>
      </c>
      <c r="J388" s="20" t="s">
        <v>1693</v>
      </c>
      <c r="K388" s="20" t="s">
        <v>125</v>
      </c>
      <c r="L388" s="20" t="s">
        <v>297</v>
      </c>
      <c r="M388" s="20" t="s">
        <v>127</v>
      </c>
      <c r="N388" s="20"/>
      <c r="O388" s="20" t="s">
        <v>128</v>
      </c>
      <c r="P388" s="20" t="s">
        <v>211</v>
      </c>
      <c r="Q388" s="21">
        <v>46030</v>
      </c>
      <c r="R388" s="21">
        <v>46030</v>
      </c>
      <c r="S388" s="21">
        <v>46203</v>
      </c>
      <c r="T388" s="22">
        <v>35</v>
      </c>
      <c r="W388" s="20" t="s">
        <v>1694</v>
      </c>
      <c r="X388" s="32">
        <v>3150</v>
      </c>
      <c r="Y388" s="23">
        <v>0</v>
      </c>
      <c r="Z388" s="23">
        <v>0</v>
      </c>
      <c r="AA388" s="32">
        <v>3150</v>
      </c>
      <c r="AB388" s="23">
        <v>0</v>
      </c>
      <c r="AC388" s="22">
        <v>8.36</v>
      </c>
      <c r="AD388" s="22">
        <v>35</v>
      </c>
      <c r="AE388" s="31">
        <v>0.7611</v>
      </c>
      <c r="AF388" s="20" t="s">
        <v>1692</v>
      </c>
      <c r="AG388" s="20" t="s">
        <v>1695</v>
      </c>
      <c r="AH388" s="20" t="s">
        <v>128</v>
      </c>
      <c r="AI388" s="20" t="s">
        <v>1696</v>
      </c>
      <c r="AJ388" s="20" t="s">
        <v>121</v>
      </c>
      <c r="AK388" s="20" t="s">
        <v>127</v>
      </c>
      <c r="AL388" s="20" t="s">
        <v>211</v>
      </c>
      <c r="AM388" s="20" t="s">
        <v>133</v>
      </c>
      <c r="AN388" s="20" t="s">
        <v>134</v>
      </c>
      <c r="AO388" s="20" t="s">
        <v>1693</v>
      </c>
      <c r="AQ388" s="25" t="s">
        <v>134</v>
      </c>
      <c r="AR388" s="20" t="s">
        <v>117</v>
      </c>
      <c r="AT388" s="25" t="b">
        <v>1</v>
      </c>
      <c r="AU388" s="24">
        <v>0</v>
      </c>
      <c r="AW388" s="20" t="s">
        <v>150</v>
      </c>
      <c r="AY388" s="20" t="s">
        <v>127</v>
      </c>
      <c r="BC388" s="2">
        <v>40</v>
      </c>
      <c r="BD388" s="2">
        <v>35</v>
      </c>
      <c r="BE388" s="2">
        <v>30</v>
      </c>
      <c r="BF388" s="2">
        <v>399</v>
      </c>
      <c r="BG388" s="2">
        <v>260</v>
      </c>
      <c r="BH388" s="2">
        <v>400</v>
      </c>
      <c r="BI388" s="43">
        <v>35</v>
      </c>
      <c r="BJ388" s="2">
        <v>45</v>
      </c>
      <c r="BK388" s="2">
        <v>199</v>
      </c>
      <c r="BL388" s="2">
        <v>290</v>
      </c>
      <c r="BM388" s="2">
        <v>320</v>
      </c>
      <c r="BN388" s="2">
        <v>4400</v>
      </c>
      <c r="BO388" s="2">
        <v>55000</v>
      </c>
      <c r="BP388" s="2">
        <v>55</v>
      </c>
      <c r="BQ388" s="2">
        <v>55</v>
      </c>
      <c r="CB388" s="2">
        <f t="shared" si="94"/>
        <v>19.05</v>
      </c>
      <c r="CC388" s="2">
        <f t="shared" si="95"/>
        <v>16.670000000000002</v>
      </c>
      <c r="CD388" s="2">
        <f t="shared" si="96"/>
        <v>14.29</v>
      </c>
      <c r="CE388" s="2">
        <f t="shared" si="97"/>
        <v>190</v>
      </c>
      <c r="CF388" s="2">
        <f t="shared" si="98"/>
        <v>123.81</v>
      </c>
      <c r="CG388" s="2">
        <f t="shared" si="99"/>
        <v>190.48</v>
      </c>
      <c r="CH388" s="50">
        <f t="shared" si="100"/>
        <v>19.25</v>
      </c>
      <c r="CI388" s="2">
        <f t="shared" si="103"/>
        <v>23</v>
      </c>
      <c r="CJ388" s="2">
        <f t="shared" si="91"/>
        <v>99.5</v>
      </c>
      <c r="CK388" s="2" t="s">
        <v>136</v>
      </c>
      <c r="CL388" s="2" t="s">
        <v>136</v>
      </c>
      <c r="CM388" s="2">
        <f t="shared" si="92"/>
        <v>3999.9999999999995</v>
      </c>
      <c r="CN388" s="2" t="s">
        <v>136</v>
      </c>
      <c r="CO388" s="2">
        <f t="shared" si="101"/>
        <v>30.25</v>
      </c>
      <c r="CP388" s="2">
        <f t="shared" si="102"/>
        <v>36.299999999999997</v>
      </c>
    </row>
    <row r="389" spans="2:94" ht="16" hidden="1">
      <c r="B389" s="2" t="s">
        <v>117</v>
      </c>
      <c r="C389" s="2" t="s">
        <v>118</v>
      </c>
      <c r="D389" s="2">
        <v>3.1</v>
      </c>
      <c r="E389" s="20" t="s">
        <v>119</v>
      </c>
      <c r="F389" s="20" t="s">
        <v>406</v>
      </c>
      <c r="G389" s="20" t="s">
        <v>158</v>
      </c>
      <c r="H389" s="20" t="s">
        <v>1697</v>
      </c>
      <c r="I389" s="20" t="s">
        <v>1698</v>
      </c>
      <c r="J389" s="20" t="s">
        <v>1699</v>
      </c>
      <c r="K389" s="20" t="s">
        <v>125</v>
      </c>
      <c r="L389" s="20" t="s">
        <v>1372</v>
      </c>
      <c r="M389" s="20" t="s">
        <v>127</v>
      </c>
      <c r="N389" s="20"/>
      <c r="O389" s="20" t="s">
        <v>128</v>
      </c>
      <c r="P389" s="20" t="s">
        <v>162</v>
      </c>
      <c r="Q389" s="21">
        <v>46030</v>
      </c>
      <c r="R389" s="21">
        <v>46030</v>
      </c>
      <c r="S389" s="21">
        <v>46203</v>
      </c>
      <c r="T389" s="22">
        <v>45</v>
      </c>
      <c r="W389" s="20" t="s">
        <v>1700</v>
      </c>
      <c r="X389" s="32">
        <v>2940</v>
      </c>
      <c r="Y389" s="32">
        <v>2940</v>
      </c>
      <c r="Z389" s="23">
        <v>0</v>
      </c>
      <c r="AA389" s="23">
        <v>0</v>
      </c>
      <c r="AB389" s="23">
        <v>0</v>
      </c>
      <c r="AC389" s="22">
        <v>10.51</v>
      </c>
      <c r="AD389" s="22">
        <v>45</v>
      </c>
      <c r="AE389" s="31">
        <v>0.76639999999999997</v>
      </c>
      <c r="AF389" s="20" t="s">
        <v>1698</v>
      </c>
      <c r="AG389" s="20" t="s">
        <v>1701</v>
      </c>
      <c r="AH389" s="20" t="s">
        <v>128</v>
      </c>
      <c r="AI389" s="20" t="s">
        <v>1696</v>
      </c>
      <c r="AJ389" s="20" t="s">
        <v>158</v>
      </c>
      <c r="AK389" s="20" t="s">
        <v>127</v>
      </c>
      <c r="AL389" s="20" t="s">
        <v>162</v>
      </c>
      <c r="AM389" s="20" t="s">
        <v>133</v>
      </c>
      <c r="AN389" s="20" t="s">
        <v>134</v>
      </c>
      <c r="AO389" s="20" t="s">
        <v>1699</v>
      </c>
      <c r="AQ389" s="25" t="s">
        <v>134</v>
      </c>
      <c r="AR389" s="20" t="s">
        <v>117</v>
      </c>
      <c r="AT389" s="25" t="b">
        <v>1</v>
      </c>
      <c r="AU389" s="24">
        <v>0</v>
      </c>
      <c r="AW389" s="20" t="s">
        <v>150</v>
      </c>
      <c r="AY389" s="20" t="s">
        <v>127</v>
      </c>
      <c r="BC389" s="2">
        <v>50</v>
      </c>
      <c r="BD389" s="2">
        <v>45</v>
      </c>
      <c r="BE389" s="2">
        <v>40</v>
      </c>
      <c r="BF389" s="2">
        <v>499</v>
      </c>
      <c r="BG389" s="2">
        <v>350</v>
      </c>
      <c r="BH389" s="2">
        <v>500</v>
      </c>
      <c r="BI389" s="43">
        <v>45</v>
      </c>
      <c r="BJ389" s="2">
        <v>55</v>
      </c>
      <c r="BK389" s="2">
        <v>269</v>
      </c>
      <c r="BL389" s="2">
        <v>360</v>
      </c>
      <c r="BM389" s="2">
        <v>420</v>
      </c>
      <c r="BN389" s="2">
        <v>3850</v>
      </c>
      <c r="BO389" s="2">
        <v>65000</v>
      </c>
      <c r="BP389" s="2">
        <v>65</v>
      </c>
      <c r="BQ389" s="2">
        <v>75</v>
      </c>
      <c r="CB389" s="2">
        <f t="shared" si="94"/>
        <v>23.81</v>
      </c>
      <c r="CC389" s="2">
        <f t="shared" si="95"/>
        <v>21.43</v>
      </c>
      <c r="CD389" s="2">
        <f t="shared" si="96"/>
        <v>19.05</v>
      </c>
      <c r="CE389" s="2">
        <f t="shared" si="97"/>
        <v>237.62</v>
      </c>
      <c r="CF389" s="2">
        <f t="shared" si="98"/>
        <v>166.67</v>
      </c>
      <c r="CG389" s="2">
        <f t="shared" si="99"/>
        <v>238.1</v>
      </c>
      <c r="CH389" s="50">
        <f t="shared" si="100"/>
        <v>24.75</v>
      </c>
      <c r="CI389" s="2">
        <f t="shared" si="103"/>
        <v>28</v>
      </c>
      <c r="CJ389" s="2">
        <f t="shared" si="91"/>
        <v>134.5</v>
      </c>
      <c r="CK389" s="2" t="s">
        <v>136</v>
      </c>
      <c r="CL389" s="2" t="s">
        <v>136</v>
      </c>
      <c r="CM389" s="2">
        <f t="shared" si="92"/>
        <v>3499.9999999999995</v>
      </c>
      <c r="CN389" s="2" t="s">
        <v>136</v>
      </c>
      <c r="CO389" s="2">
        <f t="shared" si="101"/>
        <v>35.75</v>
      </c>
      <c r="CP389" s="2">
        <f t="shared" si="102"/>
        <v>49.5</v>
      </c>
    </row>
    <row r="390" spans="2:94" ht="16" hidden="1">
      <c r="B390" s="2" t="s">
        <v>117</v>
      </c>
      <c r="C390" s="2" t="s">
        <v>118</v>
      </c>
      <c r="D390" s="2">
        <v>2.1</v>
      </c>
      <c r="E390" s="20" t="s">
        <v>1126</v>
      </c>
      <c r="F390" s="20" t="s">
        <v>329</v>
      </c>
      <c r="G390" s="20" t="s">
        <v>121</v>
      </c>
      <c r="H390" s="20" t="s">
        <v>1686</v>
      </c>
      <c r="I390" s="20" t="s">
        <v>1702</v>
      </c>
      <c r="J390" s="20" t="s">
        <v>1703</v>
      </c>
      <c r="K390" s="20" t="s">
        <v>1130</v>
      </c>
      <c r="L390" s="20" t="s">
        <v>1131</v>
      </c>
      <c r="M390" s="20" t="s">
        <v>127</v>
      </c>
      <c r="N390" s="20"/>
      <c r="O390" s="20" t="s">
        <v>128</v>
      </c>
      <c r="P390" s="20" t="s">
        <v>129</v>
      </c>
      <c r="Q390" s="21">
        <v>46030</v>
      </c>
      <c r="R390" s="21">
        <v>46030</v>
      </c>
      <c r="S390" s="20" t="s">
        <v>1260</v>
      </c>
      <c r="T390" s="22">
        <v>90</v>
      </c>
      <c r="U390" s="20" t="s">
        <v>1334</v>
      </c>
      <c r="W390" s="20" t="s">
        <v>1704</v>
      </c>
      <c r="X390" s="32">
        <v>11530</v>
      </c>
      <c r="AD390" s="22">
        <v>90</v>
      </c>
      <c r="AE390" s="31">
        <v>0.82220000000000004</v>
      </c>
      <c r="AF390" s="20" t="s">
        <v>1702</v>
      </c>
      <c r="AG390" s="20" t="s">
        <v>1705</v>
      </c>
      <c r="AH390" s="20" t="s">
        <v>128</v>
      </c>
      <c r="AI390" s="20" t="s">
        <v>1137</v>
      </c>
      <c r="AJ390" s="20" t="s">
        <v>121</v>
      </c>
      <c r="AK390" s="20" t="s">
        <v>127</v>
      </c>
      <c r="AL390" s="20" t="s">
        <v>129</v>
      </c>
      <c r="AO390" s="20" t="s">
        <v>1703</v>
      </c>
      <c r="AQ390" s="25" t="s">
        <v>134</v>
      </c>
      <c r="AR390" s="20" t="s">
        <v>170</v>
      </c>
      <c r="AT390" s="25" t="b">
        <v>1</v>
      </c>
      <c r="AU390" s="24">
        <v>0</v>
      </c>
      <c r="AW390" s="20" t="s">
        <v>150</v>
      </c>
      <c r="AX390" s="20" t="s">
        <v>1342</v>
      </c>
      <c r="AY390" s="20" t="s">
        <v>127</v>
      </c>
      <c r="BC390" s="2">
        <v>110</v>
      </c>
      <c r="BD390" s="2">
        <v>89.999999999999986</v>
      </c>
      <c r="BE390" s="2">
        <v>85</v>
      </c>
      <c r="BF390" s="2">
        <v>999</v>
      </c>
      <c r="BG390" s="2">
        <v>750</v>
      </c>
      <c r="BH390" s="2">
        <v>1000</v>
      </c>
      <c r="BI390" s="43">
        <v>90</v>
      </c>
      <c r="BJ390" s="2">
        <v>120</v>
      </c>
      <c r="BK390" s="2">
        <v>549</v>
      </c>
      <c r="BL390" s="2">
        <v>790</v>
      </c>
      <c r="BM390" s="2">
        <v>820</v>
      </c>
      <c r="BN390" s="2">
        <v>9900</v>
      </c>
      <c r="BO390" s="2">
        <v>129000</v>
      </c>
      <c r="BP390" s="2">
        <v>115</v>
      </c>
      <c r="BQ390" s="2">
        <v>125</v>
      </c>
      <c r="CB390" s="2">
        <f t="shared" si="94"/>
        <v>52.38</v>
      </c>
      <c r="CC390" s="2">
        <f t="shared" si="95"/>
        <v>42.86</v>
      </c>
      <c r="CD390" s="2">
        <f t="shared" si="96"/>
        <v>40.479999999999997</v>
      </c>
      <c r="CE390" s="2">
        <f t="shared" si="97"/>
        <v>475.71</v>
      </c>
      <c r="CF390" s="2">
        <f t="shared" si="98"/>
        <v>357.14</v>
      </c>
      <c r="CG390" s="2">
        <f t="shared" si="99"/>
        <v>476.19</v>
      </c>
      <c r="CH390" s="50">
        <f t="shared" si="100"/>
        <v>49.5</v>
      </c>
      <c r="CI390" s="2">
        <f t="shared" si="103"/>
        <v>60</v>
      </c>
      <c r="CJ390" s="2">
        <f t="shared" si="91"/>
        <v>274.5</v>
      </c>
      <c r="CK390" s="2" t="s">
        <v>136</v>
      </c>
      <c r="CL390" s="2" t="s">
        <v>136</v>
      </c>
      <c r="CM390" s="2">
        <f t="shared" si="92"/>
        <v>9000</v>
      </c>
      <c r="CN390" s="2" t="s">
        <v>136</v>
      </c>
      <c r="CO390" s="2">
        <f t="shared" si="101"/>
        <v>63.25</v>
      </c>
      <c r="CP390" s="2">
        <f t="shared" si="102"/>
        <v>82.5</v>
      </c>
    </row>
    <row r="391" spans="2:94" ht="16" hidden="1">
      <c r="B391" s="2" t="s">
        <v>117</v>
      </c>
      <c r="C391" s="2" t="s">
        <v>118</v>
      </c>
      <c r="D391" s="2">
        <v>2.2000000000000002</v>
      </c>
      <c r="E391" s="20" t="s">
        <v>1126</v>
      </c>
      <c r="F391" s="20" t="s">
        <v>319</v>
      </c>
      <c r="G391" s="20" t="s">
        <v>121</v>
      </c>
      <c r="H391" s="20" t="s">
        <v>1706</v>
      </c>
      <c r="I391" s="20" t="s">
        <v>1707</v>
      </c>
      <c r="J391" s="20" t="s">
        <v>1708</v>
      </c>
      <c r="K391" s="20" t="s">
        <v>1258</v>
      </c>
      <c r="L391" s="20" t="s">
        <v>1259</v>
      </c>
      <c r="M391" s="20" t="s">
        <v>127</v>
      </c>
      <c r="N391" s="20"/>
      <c r="O391" s="20" t="s">
        <v>244</v>
      </c>
      <c r="P391" s="20" t="s">
        <v>129</v>
      </c>
      <c r="Q391" s="21">
        <v>46149</v>
      </c>
      <c r="R391" s="21">
        <v>46149</v>
      </c>
      <c r="S391" s="20" t="s">
        <v>1133</v>
      </c>
      <c r="T391" s="22">
        <v>90</v>
      </c>
      <c r="U391" s="20" t="s">
        <v>1259</v>
      </c>
      <c r="W391" s="20" t="s">
        <v>1709</v>
      </c>
      <c r="X391" s="32">
        <v>6920</v>
      </c>
      <c r="AD391" s="22">
        <v>90</v>
      </c>
      <c r="AE391" s="31">
        <v>0.81110000000000004</v>
      </c>
      <c r="AF391" s="20" t="s">
        <v>1707</v>
      </c>
      <c r="AG391" s="20" t="s">
        <v>1710</v>
      </c>
      <c r="AH391" s="20" t="s">
        <v>244</v>
      </c>
      <c r="AI391" s="20" t="s">
        <v>1144</v>
      </c>
      <c r="AJ391" s="20" t="s">
        <v>121</v>
      </c>
      <c r="AK391" s="20" t="s">
        <v>127</v>
      </c>
      <c r="AL391" s="20" t="s">
        <v>129</v>
      </c>
      <c r="AO391" s="20" t="s">
        <v>1708</v>
      </c>
      <c r="AQ391" s="25" t="s">
        <v>134</v>
      </c>
      <c r="AR391" s="20" t="s">
        <v>117</v>
      </c>
      <c r="AT391" s="25" t="b">
        <v>1</v>
      </c>
      <c r="AU391" s="24">
        <v>0</v>
      </c>
      <c r="AW391" s="20" t="s">
        <v>150</v>
      </c>
      <c r="AX391" s="20" t="s">
        <v>1342</v>
      </c>
      <c r="AY391" s="20" t="s">
        <v>127</v>
      </c>
      <c r="BC391" s="2">
        <v>110</v>
      </c>
      <c r="BD391" s="2">
        <v>89.999999999999986</v>
      </c>
      <c r="BE391" s="2">
        <v>85</v>
      </c>
      <c r="BF391" s="2">
        <v>999</v>
      </c>
      <c r="BG391" s="2">
        <v>750</v>
      </c>
      <c r="BH391" s="2">
        <v>1000</v>
      </c>
      <c r="BI391" s="43">
        <v>90</v>
      </c>
      <c r="BJ391" s="2">
        <v>120</v>
      </c>
      <c r="BK391" s="2">
        <v>549</v>
      </c>
      <c r="BL391" s="2">
        <v>750</v>
      </c>
      <c r="BM391" s="2">
        <v>790</v>
      </c>
      <c r="BN391" s="2">
        <v>10450</v>
      </c>
      <c r="BO391" s="2">
        <v>129000</v>
      </c>
      <c r="BP391" s="2">
        <v>115</v>
      </c>
      <c r="BQ391" s="2">
        <v>125</v>
      </c>
      <c r="CB391" s="2">
        <f t="shared" si="94"/>
        <v>52.38</v>
      </c>
      <c r="CC391" s="2">
        <f t="shared" si="95"/>
        <v>42.86</v>
      </c>
      <c r="CD391" s="2">
        <f t="shared" si="96"/>
        <v>40.479999999999997</v>
      </c>
      <c r="CE391" s="2">
        <f t="shared" si="97"/>
        <v>475.71</v>
      </c>
      <c r="CF391" s="2">
        <f t="shared" si="98"/>
        <v>357.14</v>
      </c>
      <c r="CG391" s="2">
        <f t="shared" si="99"/>
        <v>476.19</v>
      </c>
      <c r="CH391" s="50">
        <f t="shared" si="100"/>
        <v>49.5</v>
      </c>
      <c r="CI391" s="2">
        <f t="shared" si="103"/>
        <v>60</v>
      </c>
      <c r="CJ391" s="2">
        <f t="shared" si="91"/>
        <v>274.5</v>
      </c>
      <c r="CK391" s="2" t="s">
        <v>136</v>
      </c>
      <c r="CL391" s="2" t="s">
        <v>136</v>
      </c>
      <c r="CM391" s="2">
        <f t="shared" si="92"/>
        <v>9500</v>
      </c>
      <c r="CN391" s="2" t="s">
        <v>136</v>
      </c>
      <c r="CO391" s="2">
        <f t="shared" si="101"/>
        <v>63.25</v>
      </c>
      <c r="CP391" s="2">
        <f t="shared" si="102"/>
        <v>82.5</v>
      </c>
    </row>
    <row r="392" spans="2:94" ht="16" hidden="1">
      <c r="B392" s="2" t="s">
        <v>117</v>
      </c>
      <c r="C392" s="2" t="s">
        <v>118</v>
      </c>
      <c r="D392" s="2">
        <v>3.1</v>
      </c>
      <c r="E392" s="20" t="s">
        <v>119</v>
      </c>
      <c r="F392" s="20" t="s">
        <v>406</v>
      </c>
      <c r="G392" s="20" t="s">
        <v>158</v>
      </c>
      <c r="H392" s="20" t="s">
        <v>1711</v>
      </c>
      <c r="I392" s="20" t="s">
        <v>1712</v>
      </c>
      <c r="J392" s="20" t="s">
        <v>1713</v>
      </c>
      <c r="K392" s="20" t="s">
        <v>125</v>
      </c>
      <c r="L392" s="20" t="s">
        <v>126</v>
      </c>
      <c r="M392" s="20" t="s">
        <v>127</v>
      </c>
      <c r="N392" s="20"/>
      <c r="O392" s="20" t="s">
        <v>244</v>
      </c>
      <c r="P392" s="20" t="s">
        <v>162</v>
      </c>
      <c r="Q392" s="21">
        <v>46114</v>
      </c>
      <c r="R392" s="21">
        <v>46114</v>
      </c>
      <c r="S392" s="21">
        <v>46203</v>
      </c>
      <c r="T392" s="22">
        <v>23</v>
      </c>
      <c r="W392" s="20" t="s">
        <v>1714</v>
      </c>
      <c r="X392" s="32">
        <v>37790</v>
      </c>
      <c r="Y392" s="32">
        <v>37790</v>
      </c>
      <c r="Z392" s="23">
        <v>0</v>
      </c>
      <c r="AA392" s="23">
        <v>0</v>
      </c>
      <c r="AB392" s="23">
        <v>0</v>
      </c>
      <c r="AC392" s="22">
        <v>4</v>
      </c>
      <c r="AD392" s="22">
        <v>23</v>
      </c>
      <c r="AE392" s="31">
        <v>0.82609999999999995</v>
      </c>
      <c r="AF392" s="20" t="s">
        <v>1712</v>
      </c>
      <c r="AG392" s="20" t="s">
        <v>1715</v>
      </c>
      <c r="AH392" s="20" t="s">
        <v>244</v>
      </c>
      <c r="AI392" s="20" t="s">
        <v>1716</v>
      </c>
      <c r="AJ392" s="20" t="s">
        <v>158</v>
      </c>
      <c r="AK392" s="20" t="s">
        <v>127</v>
      </c>
      <c r="AL392" s="20" t="s">
        <v>162</v>
      </c>
      <c r="AM392" s="20" t="s">
        <v>133</v>
      </c>
      <c r="AN392" s="20" t="s">
        <v>134</v>
      </c>
      <c r="AO392" s="20" t="s">
        <v>1713</v>
      </c>
      <c r="AQ392" s="25" t="s">
        <v>134</v>
      </c>
      <c r="AR392" s="20" t="s">
        <v>117</v>
      </c>
      <c r="AT392" s="25" t="b">
        <v>1</v>
      </c>
      <c r="AU392" s="24">
        <v>0</v>
      </c>
      <c r="AW392" s="20" t="s">
        <v>150</v>
      </c>
      <c r="AY392" s="20" t="s">
        <v>127</v>
      </c>
      <c r="BC392" s="2">
        <v>27</v>
      </c>
      <c r="BD392" s="2">
        <v>23</v>
      </c>
      <c r="BE392" s="2">
        <v>21</v>
      </c>
      <c r="BF392" s="2">
        <v>269</v>
      </c>
      <c r="BG392" s="2">
        <v>175</v>
      </c>
      <c r="BH392" s="2">
        <v>250</v>
      </c>
      <c r="BI392" s="43">
        <v>23</v>
      </c>
      <c r="BJ392" s="2">
        <v>30</v>
      </c>
      <c r="BK392" s="2">
        <v>139</v>
      </c>
      <c r="BL392" s="2">
        <v>190</v>
      </c>
      <c r="BM392" s="2">
        <v>210</v>
      </c>
      <c r="BN392" s="2">
        <v>2530</v>
      </c>
      <c r="BO392" s="2">
        <v>37000</v>
      </c>
      <c r="BP392" s="2">
        <v>39</v>
      </c>
      <c r="BQ392" s="2">
        <v>44</v>
      </c>
      <c r="CB392" s="2">
        <f t="shared" si="94"/>
        <v>12.86</v>
      </c>
      <c r="CC392" s="2">
        <f t="shared" si="95"/>
        <v>10.95</v>
      </c>
      <c r="CD392" s="2">
        <f t="shared" si="96"/>
        <v>10</v>
      </c>
      <c r="CE392" s="2">
        <f t="shared" si="97"/>
        <v>128.1</v>
      </c>
      <c r="CF392" s="2">
        <f t="shared" si="98"/>
        <v>83.33</v>
      </c>
      <c r="CG392" s="2">
        <f t="shared" si="99"/>
        <v>119.05</v>
      </c>
      <c r="CH392" s="50">
        <f>ROUND(BI392*0.4,2)</f>
        <v>9.1999999999999993</v>
      </c>
      <c r="CI392" s="2">
        <f>ROUND(BJ392*0.4,0.5)</f>
        <v>12</v>
      </c>
      <c r="CJ392" s="2">
        <f t="shared" ref="CJ392:CJ455" si="104">ROUND(BK392*0.5,2)</f>
        <v>69.5</v>
      </c>
      <c r="CK392" s="2" t="s">
        <v>136</v>
      </c>
      <c r="CL392" s="2" t="s">
        <v>136</v>
      </c>
      <c r="CM392" s="2">
        <f t="shared" si="92"/>
        <v>2300</v>
      </c>
      <c r="CN392" s="2" t="s">
        <v>136</v>
      </c>
      <c r="CO392" s="2">
        <f t="shared" si="101"/>
        <v>21.45</v>
      </c>
      <c r="CP392" s="2">
        <f t="shared" si="102"/>
        <v>29.04</v>
      </c>
    </row>
    <row r="393" spans="2:94" ht="16" hidden="1">
      <c r="B393" s="2" t="s">
        <v>117</v>
      </c>
      <c r="C393" s="2" t="s">
        <v>118</v>
      </c>
      <c r="D393" s="2">
        <v>2.2000000000000002</v>
      </c>
      <c r="E393" s="20" t="s">
        <v>1126</v>
      </c>
      <c r="F393" s="20" t="s">
        <v>329</v>
      </c>
      <c r="G393" s="20" t="s">
        <v>121</v>
      </c>
      <c r="H393" s="20" t="s">
        <v>1706</v>
      </c>
      <c r="I393" s="20" t="s">
        <v>1717</v>
      </c>
      <c r="J393" s="20" t="s">
        <v>1718</v>
      </c>
      <c r="K393" s="20" t="s">
        <v>1258</v>
      </c>
      <c r="L393" s="20" t="s">
        <v>1259</v>
      </c>
      <c r="M393" s="20" t="s">
        <v>127</v>
      </c>
      <c r="N393" s="20"/>
      <c r="O393" s="20" t="s">
        <v>244</v>
      </c>
      <c r="P393" s="20" t="s">
        <v>129</v>
      </c>
      <c r="Q393" s="21">
        <v>46149</v>
      </c>
      <c r="R393" s="21">
        <v>46149</v>
      </c>
      <c r="S393" s="20" t="s">
        <v>1133</v>
      </c>
      <c r="T393" s="22">
        <v>90</v>
      </c>
      <c r="U393" s="20" t="s">
        <v>1259</v>
      </c>
      <c r="W393" s="20" t="s">
        <v>1719</v>
      </c>
      <c r="X393" s="32">
        <v>5100</v>
      </c>
      <c r="AD393" s="22">
        <v>90</v>
      </c>
      <c r="AE393" s="31">
        <v>0.81110000000000004</v>
      </c>
      <c r="AF393" s="20" t="s">
        <v>1717</v>
      </c>
      <c r="AG393" s="20" t="s">
        <v>1720</v>
      </c>
      <c r="AH393" s="20" t="s">
        <v>244</v>
      </c>
      <c r="AI393" s="20" t="s">
        <v>1137</v>
      </c>
      <c r="AJ393" s="20" t="s">
        <v>121</v>
      </c>
      <c r="AK393" s="20" t="s">
        <v>127</v>
      </c>
      <c r="AL393" s="20" t="s">
        <v>129</v>
      </c>
      <c r="AO393" s="20" t="s">
        <v>1718</v>
      </c>
      <c r="AQ393" s="25" t="s">
        <v>134</v>
      </c>
      <c r="AR393" s="20" t="s">
        <v>117</v>
      </c>
      <c r="AT393" s="25" t="b">
        <v>1</v>
      </c>
      <c r="AU393" s="24">
        <v>0</v>
      </c>
      <c r="AW393" s="20" t="s">
        <v>150</v>
      </c>
      <c r="AX393" s="20" t="s">
        <v>1342</v>
      </c>
      <c r="AY393" s="20" t="s">
        <v>127</v>
      </c>
      <c r="BC393" s="2">
        <v>110</v>
      </c>
      <c r="BD393" s="2">
        <v>89.999999999999986</v>
      </c>
      <c r="BE393" s="2">
        <v>85</v>
      </c>
      <c r="BF393" s="2">
        <v>999</v>
      </c>
      <c r="BG393" s="2">
        <v>750</v>
      </c>
      <c r="BH393" s="2">
        <v>1000</v>
      </c>
      <c r="BI393" s="43">
        <v>90</v>
      </c>
      <c r="BJ393" s="2">
        <v>120</v>
      </c>
      <c r="BK393" s="2">
        <v>549</v>
      </c>
      <c r="BL393" s="2">
        <v>750</v>
      </c>
      <c r="BM393" s="2">
        <v>790</v>
      </c>
      <c r="BN393" s="2">
        <v>10450</v>
      </c>
      <c r="BO393" s="2">
        <v>129000</v>
      </c>
      <c r="BP393" s="2">
        <v>115</v>
      </c>
      <c r="BQ393" s="2">
        <v>125</v>
      </c>
      <c r="CB393" s="2">
        <f t="shared" si="94"/>
        <v>52.38</v>
      </c>
      <c r="CC393" s="2">
        <f t="shared" si="95"/>
        <v>42.86</v>
      </c>
      <c r="CD393" s="2">
        <f t="shared" si="96"/>
        <v>40.479999999999997</v>
      </c>
      <c r="CE393" s="2">
        <f t="shared" si="97"/>
        <v>475.71</v>
      </c>
      <c r="CF393" s="2">
        <f t="shared" si="98"/>
        <v>357.14</v>
      </c>
      <c r="CG393" s="2">
        <f t="shared" si="99"/>
        <v>476.19</v>
      </c>
      <c r="CH393" s="50">
        <f t="shared" ref="CH393:CH424" si="105">ROUND(BI393*0.55,2)</f>
        <v>49.5</v>
      </c>
      <c r="CI393" s="2">
        <f t="shared" ref="CI393:CI424" si="106">ROUND(BJ393*0.5,0.5)</f>
        <v>60</v>
      </c>
      <c r="CJ393" s="2">
        <f t="shared" si="104"/>
        <v>274.5</v>
      </c>
      <c r="CK393" s="2" t="s">
        <v>136</v>
      </c>
      <c r="CL393" s="2" t="s">
        <v>136</v>
      </c>
      <c r="CM393" s="2">
        <f t="shared" ref="CM393:CM456" si="107">BN393/1.1</f>
        <v>9500</v>
      </c>
      <c r="CN393" s="2" t="s">
        <v>136</v>
      </c>
      <c r="CO393" s="2">
        <f t="shared" si="101"/>
        <v>63.25</v>
      </c>
      <c r="CP393" s="2">
        <f t="shared" si="102"/>
        <v>82.5</v>
      </c>
    </row>
    <row r="394" spans="2:94" ht="16" hidden="1">
      <c r="B394" s="2" t="s">
        <v>117</v>
      </c>
      <c r="C394" s="2" t="s">
        <v>118</v>
      </c>
      <c r="D394" s="2">
        <v>2.1</v>
      </c>
      <c r="E394" s="20" t="s">
        <v>1126</v>
      </c>
      <c r="F394" s="20" t="s">
        <v>319</v>
      </c>
      <c r="G394" s="20" t="s">
        <v>121</v>
      </c>
      <c r="H394" s="20" t="s">
        <v>1721</v>
      </c>
      <c r="I394" s="20" t="s">
        <v>1722</v>
      </c>
      <c r="J394" s="20" t="s">
        <v>1723</v>
      </c>
      <c r="K394" s="20" t="s">
        <v>1130</v>
      </c>
      <c r="L394" s="20" t="s">
        <v>1131</v>
      </c>
      <c r="M394" s="20" t="s">
        <v>127</v>
      </c>
      <c r="N394" s="20"/>
      <c r="O394" s="20" t="s">
        <v>244</v>
      </c>
      <c r="P394" s="20" t="s">
        <v>129</v>
      </c>
      <c r="Q394" s="21">
        <v>46086</v>
      </c>
      <c r="R394" s="21">
        <v>46086</v>
      </c>
      <c r="S394" s="20" t="s">
        <v>1133</v>
      </c>
      <c r="T394" s="22">
        <v>90</v>
      </c>
      <c r="U394" s="20" t="s">
        <v>1134</v>
      </c>
      <c r="W394" s="20" t="s">
        <v>1724</v>
      </c>
      <c r="X394" s="32">
        <v>13720</v>
      </c>
      <c r="AD394" s="22">
        <v>90</v>
      </c>
      <c r="AE394" s="31">
        <v>0.83329999999999993</v>
      </c>
      <c r="AF394" s="20" t="s">
        <v>1722</v>
      </c>
      <c r="AG394" s="20" t="s">
        <v>1725</v>
      </c>
      <c r="AH394" s="20" t="s">
        <v>244</v>
      </c>
      <c r="AI394" s="20" t="s">
        <v>1144</v>
      </c>
      <c r="AJ394" s="20" t="s">
        <v>121</v>
      </c>
      <c r="AK394" s="20" t="s">
        <v>127</v>
      </c>
      <c r="AL394" s="20" t="s">
        <v>129</v>
      </c>
      <c r="AO394" s="20" t="s">
        <v>1723</v>
      </c>
      <c r="AQ394" s="25" t="s">
        <v>134</v>
      </c>
      <c r="AR394" s="20" t="s">
        <v>117</v>
      </c>
      <c r="AT394" s="25" t="b">
        <v>1</v>
      </c>
      <c r="AU394" s="24">
        <v>0</v>
      </c>
      <c r="AW394" s="20" t="s">
        <v>150</v>
      </c>
      <c r="AX394" s="20" t="s">
        <v>1342</v>
      </c>
      <c r="AY394" s="20" t="s">
        <v>127</v>
      </c>
      <c r="BC394" s="2">
        <v>110</v>
      </c>
      <c r="BD394" s="2">
        <v>89.999999999999986</v>
      </c>
      <c r="BE394" s="2">
        <v>85</v>
      </c>
      <c r="BF394" s="2">
        <v>999</v>
      </c>
      <c r="BG394" s="2">
        <v>750</v>
      </c>
      <c r="BH394" s="2">
        <v>1000</v>
      </c>
      <c r="BI394" s="43">
        <v>90</v>
      </c>
      <c r="BJ394" s="2">
        <v>120</v>
      </c>
      <c r="BK394" s="2">
        <v>549</v>
      </c>
      <c r="BL394" s="2">
        <v>790</v>
      </c>
      <c r="BM394" s="2">
        <v>820</v>
      </c>
      <c r="BN394" s="2">
        <v>10450</v>
      </c>
      <c r="BO394" s="2">
        <v>129000</v>
      </c>
      <c r="BP394" s="2">
        <v>115</v>
      </c>
      <c r="BQ394" s="2">
        <v>125</v>
      </c>
      <c r="CB394" s="2">
        <f t="shared" si="94"/>
        <v>52.38</v>
      </c>
      <c r="CC394" s="2">
        <f t="shared" si="95"/>
        <v>42.86</v>
      </c>
      <c r="CD394" s="2">
        <f t="shared" si="96"/>
        <v>40.479999999999997</v>
      </c>
      <c r="CE394" s="2">
        <f t="shared" si="97"/>
        <v>475.71</v>
      </c>
      <c r="CF394" s="2">
        <f t="shared" si="98"/>
        <v>357.14</v>
      </c>
      <c r="CG394" s="2">
        <f t="shared" si="99"/>
        <v>476.19</v>
      </c>
      <c r="CH394" s="50">
        <f t="shared" si="105"/>
        <v>49.5</v>
      </c>
      <c r="CI394" s="2">
        <f t="shared" si="106"/>
        <v>60</v>
      </c>
      <c r="CJ394" s="2">
        <f t="shared" si="104"/>
        <v>274.5</v>
      </c>
      <c r="CK394" s="2" t="s">
        <v>136</v>
      </c>
      <c r="CL394" s="2" t="s">
        <v>136</v>
      </c>
      <c r="CM394" s="2">
        <f t="shared" si="107"/>
        <v>9500</v>
      </c>
      <c r="CN394" s="2" t="s">
        <v>136</v>
      </c>
      <c r="CO394" s="2">
        <f t="shared" si="101"/>
        <v>63.25</v>
      </c>
      <c r="CP394" s="2">
        <f t="shared" si="102"/>
        <v>82.5</v>
      </c>
    </row>
    <row r="395" spans="2:94" ht="16" hidden="1">
      <c r="B395" s="2" t="s">
        <v>117</v>
      </c>
      <c r="C395" s="2" t="s">
        <v>118</v>
      </c>
      <c r="D395" s="2">
        <v>3.1</v>
      </c>
      <c r="E395" s="20" t="s">
        <v>119</v>
      </c>
      <c r="F395" s="20" t="s">
        <v>406</v>
      </c>
      <c r="G395" s="20" t="s">
        <v>158</v>
      </c>
      <c r="H395" s="20" t="s">
        <v>1726</v>
      </c>
      <c r="I395" s="20" t="s">
        <v>1727</v>
      </c>
      <c r="J395" s="20" t="s">
        <v>1728</v>
      </c>
      <c r="K395" s="20" t="s">
        <v>125</v>
      </c>
      <c r="L395" s="20" t="s">
        <v>265</v>
      </c>
      <c r="M395" s="20" t="s">
        <v>127</v>
      </c>
      <c r="N395" s="20"/>
      <c r="O395" s="20" t="s">
        <v>128</v>
      </c>
      <c r="P395" s="20" t="s">
        <v>162</v>
      </c>
      <c r="Q395" s="21">
        <v>46023</v>
      </c>
      <c r="R395" s="21">
        <v>46023</v>
      </c>
      <c r="S395" s="21">
        <v>46203</v>
      </c>
      <c r="T395" s="22">
        <v>45</v>
      </c>
      <c r="W395" s="20" t="s">
        <v>1726</v>
      </c>
      <c r="X395" s="32">
        <v>1280</v>
      </c>
      <c r="Y395" s="32">
        <v>1280</v>
      </c>
      <c r="Z395" s="23">
        <v>0</v>
      </c>
      <c r="AA395" s="23">
        <v>0</v>
      </c>
      <c r="AB395" s="23">
        <v>0</v>
      </c>
      <c r="AC395" s="22">
        <v>10.199999999999999</v>
      </c>
      <c r="AD395" s="22">
        <v>45</v>
      </c>
      <c r="AE395" s="31">
        <v>0.77329999999999999</v>
      </c>
      <c r="AF395" s="20" t="s">
        <v>1727</v>
      </c>
      <c r="AG395" s="20" t="s">
        <v>1729</v>
      </c>
      <c r="AH395" s="20" t="s">
        <v>128</v>
      </c>
      <c r="AI395" s="20" t="s">
        <v>1696</v>
      </c>
      <c r="AJ395" s="20" t="s">
        <v>158</v>
      </c>
      <c r="AK395" s="20" t="s">
        <v>127</v>
      </c>
      <c r="AL395" s="20" t="s">
        <v>162</v>
      </c>
      <c r="AM395" s="20" t="s">
        <v>133</v>
      </c>
      <c r="AN395" s="20" t="s">
        <v>134</v>
      </c>
      <c r="AO395" s="20" t="s">
        <v>1728</v>
      </c>
      <c r="AQ395" s="25" t="s">
        <v>134</v>
      </c>
      <c r="AR395" s="20" t="s">
        <v>117</v>
      </c>
      <c r="AT395" s="25" t="b">
        <v>1</v>
      </c>
      <c r="AU395" s="24">
        <v>0</v>
      </c>
      <c r="AW395" s="20" t="s">
        <v>150</v>
      </c>
      <c r="AY395" s="20" t="s">
        <v>127</v>
      </c>
      <c r="BC395" s="2">
        <v>50</v>
      </c>
      <c r="BD395" s="2">
        <v>45</v>
      </c>
      <c r="BE395" s="2">
        <v>40</v>
      </c>
      <c r="BF395" s="2">
        <v>499</v>
      </c>
      <c r="BG395" s="2">
        <v>350</v>
      </c>
      <c r="BH395" s="2">
        <v>500</v>
      </c>
      <c r="BI395" s="43">
        <v>45</v>
      </c>
      <c r="BJ395" s="2">
        <v>55</v>
      </c>
      <c r="BK395" s="2">
        <v>269</v>
      </c>
      <c r="BL395" s="2">
        <v>320</v>
      </c>
      <c r="BM395" s="2">
        <v>350</v>
      </c>
      <c r="BN395" s="2">
        <v>5500</v>
      </c>
      <c r="BO395" s="2">
        <v>65000</v>
      </c>
      <c r="BP395" s="2">
        <v>65</v>
      </c>
      <c r="BQ395" s="2">
        <v>75</v>
      </c>
      <c r="CB395" s="2">
        <f t="shared" si="94"/>
        <v>23.81</v>
      </c>
      <c r="CC395" s="2">
        <f t="shared" si="95"/>
        <v>21.43</v>
      </c>
      <c r="CD395" s="2">
        <f t="shared" si="96"/>
        <v>19.05</v>
      </c>
      <c r="CE395" s="2">
        <f t="shared" si="97"/>
        <v>237.62</v>
      </c>
      <c r="CF395" s="2">
        <f t="shared" si="98"/>
        <v>166.67</v>
      </c>
      <c r="CG395" s="2">
        <f t="shared" si="99"/>
        <v>238.1</v>
      </c>
      <c r="CH395" s="50">
        <f t="shared" si="105"/>
        <v>24.75</v>
      </c>
      <c r="CI395" s="2">
        <f t="shared" si="106"/>
        <v>28</v>
      </c>
      <c r="CJ395" s="2">
        <f t="shared" si="104"/>
        <v>134.5</v>
      </c>
      <c r="CK395" s="2" t="s">
        <v>136</v>
      </c>
      <c r="CL395" s="2" t="s">
        <v>136</v>
      </c>
      <c r="CM395" s="2">
        <f t="shared" si="107"/>
        <v>5000</v>
      </c>
      <c r="CN395" s="2" t="s">
        <v>136</v>
      </c>
      <c r="CO395" s="2">
        <f t="shared" si="101"/>
        <v>35.75</v>
      </c>
      <c r="CP395" s="2">
        <f t="shared" si="102"/>
        <v>49.5</v>
      </c>
    </row>
    <row r="396" spans="2:94" ht="16" hidden="1">
      <c r="B396" s="2" t="s">
        <v>117</v>
      </c>
      <c r="C396" s="2" t="s">
        <v>118</v>
      </c>
      <c r="D396" s="2">
        <v>2.1</v>
      </c>
      <c r="E396" s="20" t="s">
        <v>1126</v>
      </c>
      <c r="F396" s="20" t="s">
        <v>329</v>
      </c>
      <c r="G396" s="20" t="s">
        <v>121</v>
      </c>
      <c r="H396" s="20" t="s">
        <v>1721</v>
      </c>
      <c r="I396" s="20" t="s">
        <v>1730</v>
      </c>
      <c r="J396" s="20" t="s">
        <v>1731</v>
      </c>
      <c r="K396" s="20" t="s">
        <v>1130</v>
      </c>
      <c r="L396" s="20" t="s">
        <v>1131</v>
      </c>
      <c r="M396" s="20" t="s">
        <v>127</v>
      </c>
      <c r="N396" s="20"/>
      <c r="O396" s="20" t="s">
        <v>244</v>
      </c>
      <c r="P396" s="20" t="s">
        <v>129</v>
      </c>
      <c r="Q396" s="21">
        <v>46086</v>
      </c>
      <c r="R396" s="21">
        <v>46086</v>
      </c>
      <c r="S396" s="20" t="s">
        <v>1133</v>
      </c>
      <c r="T396" s="22">
        <v>90</v>
      </c>
      <c r="U396" s="20" t="s">
        <v>1134</v>
      </c>
      <c r="W396" s="20" t="s">
        <v>1732</v>
      </c>
      <c r="X396" s="32">
        <v>9230</v>
      </c>
      <c r="AD396" s="22">
        <v>90</v>
      </c>
      <c r="AE396" s="31">
        <v>0.83329999999999993</v>
      </c>
      <c r="AF396" s="20" t="s">
        <v>1730</v>
      </c>
      <c r="AG396" s="20" t="s">
        <v>1733</v>
      </c>
      <c r="AH396" s="20" t="s">
        <v>244</v>
      </c>
      <c r="AI396" s="20" t="s">
        <v>1137</v>
      </c>
      <c r="AJ396" s="20" t="s">
        <v>121</v>
      </c>
      <c r="AK396" s="20" t="s">
        <v>127</v>
      </c>
      <c r="AL396" s="20" t="s">
        <v>129</v>
      </c>
      <c r="AO396" s="20" t="s">
        <v>1731</v>
      </c>
      <c r="AQ396" s="25" t="s">
        <v>134</v>
      </c>
      <c r="AR396" s="20" t="s">
        <v>117</v>
      </c>
      <c r="AT396" s="25" t="b">
        <v>1</v>
      </c>
      <c r="AU396" s="24">
        <v>0</v>
      </c>
      <c r="AW396" s="20" t="s">
        <v>150</v>
      </c>
      <c r="AX396" s="20" t="s">
        <v>1342</v>
      </c>
      <c r="AY396" s="20" t="s">
        <v>127</v>
      </c>
      <c r="BC396" s="2">
        <v>110</v>
      </c>
      <c r="BD396" s="2">
        <v>89.999999999999986</v>
      </c>
      <c r="BE396" s="2">
        <v>85</v>
      </c>
      <c r="BF396" s="2">
        <v>999</v>
      </c>
      <c r="BG396" s="2">
        <v>750</v>
      </c>
      <c r="BH396" s="2">
        <v>1000</v>
      </c>
      <c r="BI396" s="43">
        <v>90</v>
      </c>
      <c r="BJ396" s="2">
        <v>120</v>
      </c>
      <c r="BK396" s="2">
        <v>549</v>
      </c>
      <c r="BL396" s="2">
        <v>790</v>
      </c>
      <c r="BM396" s="2">
        <v>820</v>
      </c>
      <c r="BN396" s="2">
        <v>10450</v>
      </c>
      <c r="BO396" s="2">
        <v>129000</v>
      </c>
      <c r="BP396" s="2">
        <v>115</v>
      </c>
      <c r="BQ396" s="2">
        <v>125</v>
      </c>
      <c r="CB396" s="2">
        <f t="shared" si="94"/>
        <v>52.38</v>
      </c>
      <c r="CC396" s="2">
        <f t="shared" si="95"/>
        <v>42.86</v>
      </c>
      <c r="CD396" s="2">
        <f t="shared" si="96"/>
        <v>40.479999999999997</v>
      </c>
      <c r="CE396" s="2">
        <f t="shared" si="97"/>
        <v>475.71</v>
      </c>
      <c r="CF396" s="2">
        <f t="shared" si="98"/>
        <v>357.14</v>
      </c>
      <c r="CG396" s="2">
        <f t="shared" si="99"/>
        <v>476.19</v>
      </c>
      <c r="CH396" s="50">
        <f t="shared" si="105"/>
        <v>49.5</v>
      </c>
      <c r="CI396" s="2">
        <f t="shared" si="106"/>
        <v>60</v>
      </c>
      <c r="CJ396" s="2">
        <f t="shared" si="104"/>
        <v>274.5</v>
      </c>
      <c r="CK396" s="2" t="s">
        <v>136</v>
      </c>
      <c r="CL396" s="2" t="s">
        <v>136</v>
      </c>
      <c r="CM396" s="2">
        <f t="shared" si="107"/>
        <v>9500</v>
      </c>
      <c r="CN396" s="2" t="s">
        <v>136</v>
      </c>
      <c r="CO396" s="2">
        <f t="shared" si="101"/>
        <v>63.25</v>
      </c>
      <c r="CP396" s="2">
        <f t="shared" si="102"/>
        <v>82.5</v>
      </c>
    </row>
    <row r="397" spans="2:94" ht="16" hidden="1">
      <c r="B397" s="2" t="s">
        <v>117</v>
      </c>
      <c r="C397" s="2" t="s">
        <v>118</v>
      </c>
      <c r="D397" s="2">
        <v>2.1</v>
      </c>
      <c r="E397" s="20" t="s">
        <v>1126</v>
      </c>
      <c r="F397" s="20" t="s">
        <v>319</v>
      </c>
      <c r="G397" s="20" t="s">
        <v>121</v>
      </c>
      <c r="H397" s="20" t="s">
        <v>1734</v>
      </c>
      <c r="I397" s="20" t="s">
        <v>1735</v>
      </c>
      <c r="J397" s="20" t="s">
        <v>1736</v>
      </c>
      <c r="K397" s="20" t="s">
        <v>1130</v>
      </c>
      <c r="L397" s="20" t="s">
        <v>1131</v>
      </c>
      <c r="M397" s="20" t="s">
        <v>127</v>
      </c>
      <c r="N397" s="20"/>
      <c r="O397" s="20" t="s">
        <v>244</v>
      </c>
      <c r="P397" s="20" t="s">
        <v>129</v>
      </c>
      <c r="Q397" s="21">
        <v>46149</v>
      </c>
      <c r="R397" s="21">
        <v>46149</v>
      </c>
      <c r="S397" s="20" t="s">
        <v>1133</v>
      </c>
      <c r="T397" s="22">
        <v>90</v>
      </c>
      <c r="U397" s="20" t="s">
        <v>1134</v>
      </c>
      <c r="W397" s="20" t="s">
        <v>1737</v>
      </c>
      <c r="X397" s="32">
        <v>9430</v>
      </c>
      <c r="AD397" s="22">
        <v>90</v>
      </c>
      <c r="AE397" s="24">
        <v>0.8</v>
      </c>
      <c r="AF397" s="20" t="s">
        <v>1735</v>
      </c>
      <c r="AG397" s="20" t="s">
        <v>1738</v>
      </c>
      <c r="AH397" s="20" t="s">
        <v>244</v>
      </c>
      <c r="AI397" s="20" t="s">
        <v>1144</v>
      </c>
      <c r="AJ397" s="20" t="s">
        <v>121</v>
      </c>
      <c r="AK397" s="20" t="s">
        <v>127</v>
      </c>
      <c r="AL397" s="20" t="s">
        <v>129</v>
      </c>
      <c r="AO397" s="20" t="s">
        <v>1736</v>
      </c>
      <c r="AQ397" s="25" t="s">
        <v>134</v>
      </c>
      <c r="AR397" s="20" t="s">
        <v>117</v>
      </c>
      <c r="AT397" s="25" t="b">
        <v>1</v>
      </c>
      <c r="AU397" s="24">
        <v>0</v>
      </c>
      <c r="AW397" s="20" t="s">
        <v>150</v>
      </c>
      <c r="AX397" s="20" t="s">
        <v>1342</v>
      </c>
      <c r="AY397" s="20" t="s">
        <v>127</v>
      </c>
      <c r="BC397" s="2">
        <v>110</v>
      </c>
      <c r="BD397" s="2">
        <v>89.999999999999986</v>
      </c>
      <c r="BE397" s="2">
        <v>85</v>
      </c>
      <c r="BF397" s="2">
        <v>999</v>
      </c>
      <c r="BG397" s="2">
        <v>750</v>
      </c>
      <c r="BH397" s="2">
        <v>1000</v>
      </c>
      <c r="BI397" s="43">
        <v>90</v>
      </c>
      <c r="BJ397" s="2">
        <v>120</v>
      </c>
      <c r="BK397" s="2">
        <v>549</v>
      </c>
      <c r="BL397" s="2">
        <v>790</v>
      </c>
      <c r="BM397" s="2">
        <v>820</v>
      </c>
      <c r="BN397" s="2">
        <v>10450</v>
      </c>
      <c r="BO397" s="2">
        <v>129000</v>
      </c>
      <c r="BP397" s="2">
        <v>115</v>
      </c>
      <c r="BQ397" s="2">
        <v>125</v>
      </c>
      <c r="CB397" s="2">
        <f t="shared" si="94"/>
        <v>52.38</v>
      </c>
      <c r="CC397" s="2">
        <f t="shared" si="95"/>
        <v>42.86</v>
      </c>
      <c r="CD397" s="2">
        <f t="shared" si="96"/>
        <v>40.479999999999997</v>
      </c>
      <c r="CE397" s="2">
        <f t="shared" si="97"/>
        <v>475.71</v>
      </c>
      <c r="CF397" s="2">
        <f t="shared" si="98"/>
        <v>357.14</v>
      </c>
      <c r="CG397" s="2">
        <f t="shared" si="99"/>
        <v>476.19</v>
      </c>
      <c r="CH397" s="50">
        <f t="shared" si="105"/>
        <v>49.5</v>
      </c>
      <c r="CI397" s="2">
        <f t="shared" si="106"/>
        <v>60</v>
      </c>
      <c r="CJ397" s="2">
        <f t="shared" si="104"/>
        <v>274.5</v>
      </c>
      <c r="CK397" s="2" t="s">
        <v>136</v>
      </c>
      <c r="CL397" s="2" t="s">
        <v>136</v>
      </c>
      <c r="CM397" s="2">
        <f t="shared" si="107"/>
        <v>9500</v>
      </c>
      <c r="CN397" s="2" t="s">
        <v>136</v>
      </c>
      <c r="CO397" s="2">
        <f t="shared" si="101"/>
        <v>63.25</v>
      </c>
      <c r="CP397" s="2">
        <f t="shared" si="102"/>
        <v>82.5</v>
      </c>
    </row>
    <row r="398" spans="2:94" ht="16" hidden="1">
      <c r="B398" s="2" t="s">
        <v>117</v>
      </c>
      <c r="C398" s="2" t="s">
        <v>118</v>
      </c>
      <c r="D398" s="2">
        <v>3.2</v>
      </c>
      <c r="E398" s="20" t="s">
        <v>119</v>
      </c>
      <c r="F398" s="20" t="s">
        <v>120</v>
      </c>
      <c r="G398" s="20" t="s">
        <v>121</v>
      </c>
      <c r="H398" s="20" t="s">
        <v>1739</v>
      </c>
      <c r="I398" s="20" t="s">
        <v>1740</v>
      </c>
      <c r="J398" s="20" t="s">
        <v>1741</v>
      </c>
      <c r="K398" s="20" t="s">
        <v>184</v>
      </c>
      <c r="L398" s="20" t="s">
        <v>250</v>
      </c>
      <c r="M398" s="20" t="s">
        <v>127</v>
      </c>
      <c r="N398" s="20"/>
      <c r="O398" s="20" t="s">
        <v>128</v>
      </c>
      <c r="P398" s="20" t="s">
        <v>129</v>
      </c>
      <c r="Q398" s="21">
        <v>46030</v>
      </c>
      <c r="R398" s="21">
        <v>46030</v>
      </c>
      <c r="S398" s="21">
        <v>46568</v>
      </c>
      <c r="T398" s="22">
        <v>90</v>
      </c>
      <c r="W398" s="20" t="s">
        <v>1742</v>
      </c>
      <c r="X398" s="32">
        <v>21470</v>
      </c>
      <c r="Y398" s="23">
        <v>0</v>
      </c>
      <c r="Z398" s="23">
        <v>0</v>
      </c>
      <c r="AA398" s="32">
        <v>21470</v>
      </c>
      <c r="AB398" s="23">
        <v>0</v>
      </c>
      <c r="AC398" s="22">
        <v>18</v>
      </c>
      <c r="AD398" s="22">
        <v>90</v>
      </c>
      <c r="AE398" s="24">
        <v>0.8</v>
      </c>
      <c r="AF398" s="20" t="s">
        <v>1740</v>
      </c>
      <c r="AG398" s="20" t="s">
        <v>1743</v>
      </c>
      <c r="AH398" s="20" t="s">
        <v>128</v>
      </c>
      <c r="AI398" s="20" t="s">
        <v>189</v>
      </c>
      <c r="AJ398" s="20" t="s">
        <v>121</v>
      </c>
      <c r="AK398" s="20" t="s">
        <v>127</v>
      </c>
      <c r="AL398" s="20" t="s">
        <v>129</v>
      </c>
      <c r="AM398" s="20" t="s">
        <v>133</v>
      </c>
      <c r="AN398" s="20" t="s">
        <v>134</v>
      </c>
      <c r="AO398" s="20" t="s">
        <v>1741</v>
      </c>
      <c r="AQ398" s="25" t="s">
        <v>134</v>
      </c>
      <c r="AR398" s="20" t="s">
        <v>117</v>
      </c>
      <c r="AT398" s="25" t="b">
        <v>1</v>
      </c>
      <c r="AU398" s="24">
        <v>0</v>
      </c>
      <c r="AW398" s="20" t="s">
        <v>135</v>
      </c>
      <c r="AY398" s="20" t="s">
        <v>127</v>
      </c>
      <c r="BC398" s="2">
        <v>110</v>
      </c>
      <c r="BD398" s="2">
        <v>89.999999999999986</v>
      </c>
      <c r="BE398" s="2">
        <v>85</v>
      </c>
      <c r="BF398" s="2">
        <v>999</v>
      </c>
      <c r="BG398" s="2">
        <v>750</v>
      </c>
      <c r="BH398" s="2">
        <v>1000</v>
      </c>
      <c r="BI398" s="43">
        <v>90</v>
      </c>
      <c r="BJ398" s="2">
        <v>120</v>
      </c>
      <c r="BK398" s="2">
        <v>549</v>
      </c>
      <c r="BL398" s="2">
        <v>790</v>
      </c>
      <c r="BM398" s="2">
        <v>820</v>
      </c>
      <c r="BN398" s="2">
        <v>10450</v>
      </c>
      <c r="BO398" s="2">
        <v>129000</v>
      </c>
      <c r="BP398" s="2">
        <v>115</v>
      </c>
      <c r="BQ398" s="2">
        <v>125</v>
      </c>
      <c r="CB398" s="2">
        <f t="shared" si="94"/>
        <v>52.38</v>
      </c>
      <c r="CC398" s="2">
        <f t="shared" si="95"/>
        <v>42.86</v>
      </c>
      <c r="CD398" s="2">
        <f t="shared" si="96"/>
        <v>40.479999999999997</v>
      </c>
      <c r="CE398" s="2">
        <f t="shared" si="97"/>
        <v>475.71</v>
      </c>
      <c r="CF398" s="2">
        <f t="shared" si="98"/>
        <v>357.14</v>
      </c>
      <c r="CG398" s="2">
        <f t="shared" si="99"/>
        <v>476.19</v>
      </c>
      <c r="CH398" s="50">
        <f t="shared" si="105"/>
        <v>49.5</v>
      </c>
      <c r="CI398" s="2">
        <f t="shared" si="106"/>
        <v>60</v>
      </c>
      <c r="CJ398" s="2">
        <f t="shared" si="104"/>
        <v>274.5</v>
      </c>
      <c r="CK398" s="2" t="s">
        <v>136</v>
      </c>
      <c r="CL398" s="2" t="s">
        <v>136</v>
      </c>
      <c r="CM398" s="2">
        <f t="shared" si="107"/>
        <v>9500</v>
      </c>
      <c r="CN398" s="2" t="s">
        <v>136</v>
      </c>
      <c r="CO398" s="2">
        <f t="shared" si="101"/>
        <v>63.25</v>
      </c>
      <c r="CP398" s="2">
        <f t="shared" si="102"/>
        <v>82.5</v>
      </c>
    </row>
    <row r="399" spans="2:94" ht="16" hidden="1">
      <c r="B399" s="2" t="s">
        <v>117</v>
      </c>
      <c r="C399" s="2" t="s">
        <v>118</v>
      </c>
      <c r="D399" s="2">
        <v>2.1</v>
      </c>
      <c r="E399" s="20" t="s">
        <v>1126</v>
      </c>
      <c r="F399" s="20" t="s">
        <v>329</v>
      </c>
      <c r="G399" s="20" t="s">
        <v>320</v>
      </c>
      <c r="H399" s="20" t="s">
        <v>1744</v>
      </c>
      <c r="I399" s="20" t="s">
        <v>1745</v>
      </c>
      <c r="J399" s="20" t="s">
        <v>1746</v>
      </c>
      <c r="K399" s="20" t="s">
        <v>1130</v>
      </c>
      <c r="L399" s="20" t="s">
        <v>1131</v>
      </c>
      <c r="M399" s="20" t="s">
        <v>127</v>
      </c>
      <c r="N399" s="20"/>
      <c r="O399" s="20" t="s">
        <v>244</v>
      </c>
      <c r="P399" s="20" t="s">
        <v>452</v>
      </c>
      <c r="Q399" s="21">
        <v>46086</v>
      </c>
      <c r="R399" s="21">
        <v>46086</v>
      </c>
      <c r="S399" s="20" t="s">
        <v>1133</v>
      </c>
      <c r="T399" s="22">
        <v>90</v>
      </c>
      <c r="U399" s="20" t="s">
        <v>1183</v>
      </c>
      <c r="W399" s="20" t="s">
        <v>1744</v>
      </c>
      <c r="X399" s="32">
        <v>12860</v>
      </c>
      <c r="AD399" s="22">
        <v>90</v>
      </c>
      <c r="AE399" s="31">
        <v>0.81110000000000004</v>
      </c>
      <c r="AF399" s="20" t="s">
        <v>1745</v>
      </c>
      <c r="AG399" s="20" t="s">
        <v>1747</v>
      </c>
      <c r="AH399" s="20" t="s">
        <v>244</v>
      </c>
      <c r="AI399" s="20" t="s">
        <v>1137</v>
      </c>
      <c r="AJ399" s="20" t="s">
        <v>320</v>
      </c>
      <c r="AK399" s="20" t="s">
        <v>127</v>
      </c>
      <c r="AL399" s="20" t="s">
        <v>452</v>
      </c>
      <c r="AO399" s="20" t="s">
        <v>1746</v>
      </c>
      <c r="AQ399" s="25" t="s">
        <v>134</v>
      </c>
      <c r="AR399" s="20" t="s">
        <v>117</v>
      </c>
      <c r="AT399" s="25" t="b">
        <v>1</v>
      </c>
      <c r="AU399" s="24">
        <v>0</v>
      </c>
      <c r="AW399" s="20" t="s">
        <v>150</v>
      </c>
      <c r="AX399" s="20" t="s">
        <v>1186</v>
      </c>
      <c r="AY399" s="20" t="s">
        <v>127</v>
      </c>
      <c r="BC399" s="2">
        <v>110</v>
      </c>
      <c r="BD399" s="2">
        <v>89.999999999999986</v>
      </c>
      <c r="BE399" s="2">
        <v>85</v>
      </c>
      <c r="BF399" s="2">
        <v>999</v>
      </c>
      <c r="BG399" s="2">
        <v>750</v>
      </c>
      <c r="BH399" s="2">
        <v>1000</v>
      </c>
      <c r="BI399" s="43">
        <v>90</v>
      </c>
      <c r="BJ399" s="2">
        <v>120</v>
      </c>
      <c r="BK399" s="2">
        <v>549</v>
      </c>
      <c r="BL399" s="2">
        <v>790</v>
      </c>
      <c r="BM399" s="2">
        <v>820</v>
      </c>
      <c r="BN399" s="2">
        <v>10450</v>
      </c>
      <c r="BO399" s="2">
        <v>129000</v>
      </c>
      <c r="BP399" s="2">
        <v>115</v>
      </c>
      <c r="BQ399" s="2">
        <v>125</v>
      </c>
      <c r="CB399" s="2">
        <f t="shared" si="94"/>
        <v>52.38</v>
      </c>
      <c r="CC399" s="2">
        <f t="shared" si="95"/>
        <v>42.86</v>
      </c>
      <c r="CD399" s="2">
        <f t="shared" si="96"/>
        <v>40.479999999999997</v>
      </c>
      <c r="CE399" s="2">
        <f t="shared" si="97"/>
        <v>475.71</v>
      </c>
      <c r="CF399" s="2">
        <f t="shared" si="98"/>
        <v>357.14</v>
      </c>
      <c r="CG399" s="2">
        <f t="shared" si="99"/>
        <v>476.19</v>
      </c>
      <c r="CH399" s="50">
        <f t="shared" si="105"/>
        <v>49.5</v>
      </c>
      <c r="CI399" s="2">
        <f t="shared" si="106"/>
        <v>60</v>
      </c>
      <c r="CJ399" s="2">
        <f t="shared" si="104"/>
        <v>274.5</v>
      </c>
      <c r="CK399" s="2" t="s">
        <v>136</v>
      </c>
      <c r="CL399" s="2" t="s">
        <v>136</v>
      </c>
      <c r="CM399" s="2">
        <f t="shared" si="107"/>
        <v>9500</v>
      </c>
      <c r="CN399" s="2" t="s">
        <v>136</v>
      </c>
      <c r="CO399" s="2">
        <f t="shared" si="101"/>
        <v>63.25</v>
      </c>
      <c r="CP399" s="2">
        <f t="shared" si="102"/>
        <v>82.5</v>
      </c>
    </row>
    <row r="400" spans="2:94" ht="16" hidden="1">
      <c r="B400" s="2" t="s">
        <v>117</v>
      </c>
      <c r="C400" s="2" t="s">
        <v>118</v>
      </c>
      <c r="D400" s="2">
        <v>2.2000000000000002</v>
      </c>
      <c r="E400" s="20" t="s">
        <v>1126</v>
      </c>
      <c r="F400" s="20" t="s">
        <v>319</v>
      </c>
      <c r="G400" s="20" t="s">
        <v>320</v>
      </c>
      <c r="H400" s="20" t="s">
        <v>1748</v>
      </c>
      <c r="I400" s="20" t="s">
        <v>1749</v>
      </c>
      <c r="J400" s="20" t="s">
        <v>1750</v>
      </c>
      <c r="K400" s="20" t="s">
        <v>1258</v>
      </c>
      <c r="L400" s="20" t="s">
        <v>1259</v>
      </c>
      <c r="M400" s="20" t="s">
        <v>127</v>
      </c>
      <c r="N400" s="20"/>
      <c r="O400" s="20" t="s">
        <v>128</v>
      </c>
      <c r="P400" s="20" t="s">
        <v>667</v>
      </c>
      <c r="Q400" s="21">
        <v>46114</v>
      </c>
      <c r="R400" s="21">
        <v>46114</v>
      </c>
      <c r="S400" s="20" t="s">
        <v>1133</v>
      </c>
      <c r="T400" s="22">
        <v>90</v>
      </c>
      <c r="U400" s="20" t="s">
        <v>1259</v>
      </c>
      <c r="W400" s="20" t="s">
        <v>1751</v>
      </c>
      <c r="X400" s="32">
        <v>12290</v>
      </c>
      <c r="AD400" s="22">
        <v>90</v>
      </c>
      <c r="AE400" s="31">
        <v>0.81110000000000004</v>
      </c>
      <c r="AF400" s="20" t="s">
        <v>1749</v>
      </c>
      <c r="AG400" s="20" t="s">
        <v>1752</v>
      </c>
      <c r="AH400" s="20" t="s">
        <v>128</v>
      </c>
      <c r="AI400" s="20" t="s">
        <v>1144</v>
      </c>
      <c r="AJ400" s="20" t="s">
        <v>320</v>
      </c>
      <c r="AK400" s="20" t="s">
        <v>127</v>
      </c>
      <c r="AL400" s="20" t="s">
        <v>667</v>
      </c>
      <c r="AO400" s="20" t="s">
        <v>1750</v>
      </c>
      <c r="AQ400" s="25" t="s">
        <v>134</v>
      </c>
      <c r="AR400" s="20" t="s">
        <v>117</v>
      </c>
      <c r="AT400" s="25" t="b">
        <v>1</v>
      </c>
      <c r="AU400" s="24">
        <v>0</v>
      </c>
      <c r="AW400" s="20" t="s">
        <v>150</v>
      </c>
      <c r="AX400" s="20" t="s">
        <v>134</v>
      </c>
      <c r="AY400" s="20" t="s">
        <v>127</v>
      </c>
      <c r="BC400" s="2">
        <v>110</v>
      </c>
      <c r="BD400" s="2">
        <v>89.999999999999986</v>
      </c>
      <c r="BE400" s="2">
        <v>85</v>
      </c>
      <c r="BF400" s="2">
        <v>999</v>
      </c>
      <c r="BG400" s="2">
        <v>750</v>
      </c>
      <c r="BH400" s="2">
        <v>1000</v>
      </c>
      <c r="BI400" s="43">
        <v>90</v>
      </c>
      <c r="BJ400" s="2">
        <v>120</v>
      </c>
      <c r="BK400" s="2">
        <v>549</v>
      </c>
      <c r="BL400" s="2">
        <v>790</v>
      </c>
      <c r="BM400" s="2">
        <v>820</v>
      </c>
      <c r="BN400" s="2">
        <v>10450</v>
      </c>
      <c r="BO400" s="2">
        <v>129000</v>
      </c>
      <c r="BP400" s="2">
        <v>115</v>
      </c>
      <c r="BQ400" s="2">
        <v>125</v>
      </c>
      <c r="CB400" s="2">
        <f t="shared" si="94"/>
        <v>52.38</v>
      </c>
      <c r="CC400" s="2">
        <f t="shared" si="95"/>
        <v>42.86</v>
      </c>
      <c r="CD400" s="2">
        <f t="shared" si="96"/>
        <v>40.479999999999997</v>
      </c>
      <c r="CE400" s="2">
        <f t="shared" si="97"/>
        <v>475.71</v>
      </c>
      <c r="CF400" s="2">
        <f t="shared" si="98"/>
        <v>357.14</v>
      </c>
      <c r="CG400" s="2">
        <f t="shared" si="99"/>
        <v>476.19</v>
      </c>
      <c r="CH400" s="50">
        <f t="shared" si="105"/>
        <v>49.5</v>
      </c>
      <c r="CI400" s="2">
        <f t="shared" si="106"/>
        <v>60</v>
      </c>
      <c r="CJ400" s="2">
        <f t="shared" si="104"/>
        <v>274.5</v>
      </c>
      <c r="CK400" s="2" t="s">
        <v>136</v>
      </c>
      <c r="CL400" s="2" t="s">
        <v>136</v>
      </c>
      <c r="CM400" s="2">
        <f t="shared" si="107"/>
        <v>9500</v>
      </c>
      <c r="CN400" s="2" t="s">
        <v>136</v>
      </c>
      <c r="CO400" s="2">
        <f t="shared" si="101"/>
        <v>63.25</v>
      </c>
      <c r="CP400" s="2">
        <f t="shared" si="102"/>
        <v>82.5</v>
      </c>
    </row>
    <row r="401" spans="2:94" ht="16" hidden="1">
      <c r="B401" s="2" t="s">
        <v>117</v>
      </c>
      <c r="C401" s="2" t="s">
        <v>118</v>
      </c>
      <c r="D401" s="2">
        <v>2.2000000000000002</v>
      </c>
      <c r="E401" s="20" t="s">
        <v>1126</v>
      </c>
      <c r="F401" s="20" t="s">
        <v>329</v>
      </c>
      <c r="G401" s="20" t="s">
        <v>320</v>
      </c>
      <c r="H401" s="20" t="s">
        <v>1748</v>
      </c>
      <c r="I401" s="20" t="s">
        <v>1753</v>
      </c>
      <c r="J401" s="20" t="s">
        <v>1754</v>
      </c>
      <c r="K401" s="20" t="s">
        <v>1258</v>
      </c>
      <c r="L401" s="20" t="s">
        <v>1259</v>
      </c>
      <c r="M401" s="20" t="s">
        <v>127</v>
      </c>
      <c r="N401" s="20"/>
      <c r="O401" s="20" t="s">
        <v>128</v>
      </c>
      <c r="P401" s="20" t="s">
        <v>667</v>
      </c>
      <c r="Q401" s="21">
        <v>46149</v>
      </c>
      <c r="R401" s="21">
        <v>46149</v>
      </c>
      <c r="S401" s="20" t="s">
        <v>1328</v>
      </c>
      <c r="T401" s="22">
        <v>90</v>
      </c>
      <c r="U401" s="20" t="s">
        <v>1259</v>
      </c>
      <c r="W401" s="20" t="s">
        <v>1755</v>
      </c>
      <c r="X401" s="32">
        <v>19200</v>
      </c>
      <c r="AD401" s="22">
        <v>90</v>
      </c>
      <c r="AE401" s="31">
        <v>0.81110000000000004</v>
      </c>
      <c r="AF401" s="20" t="s">
        <v>1753</v>
      </c>
      <c r="AG401" s="20" t="s">
        <v>1756</v>
      </c>
      <c r="AH401" s="20" t="s">
        <v>128</v>
      </c>
      <c r="AI401" s="20" t="s">
        <v>1137</v>
      </c>
      <c r="AJ401" s="20" t="s">
        <v>320</v>
      </c>
      <c r="AK401" s="20" t="s">
        <v>127</v>
      </c>
      <c r="AL401" s="20" t="s">
        <v>667</v>
      </c>
      <c r="AO401" s="20" t="s">
        <v>1754</v>
      </c>
      <c r="AQ401" s="25" t="s">
        <v>134</v>
      </c>
      <c r="AR401" s="20" t="s">
        <v>117</v>
      </c>
      <c r="AT401" s="25" t="b">
        <v>1</v>
      </c>
      <c r="AU401" s="24">
        <v>0</v>
      </c>
      <c r="AW401" s="20" t="s">
        <v>150</v>
      </c>
      <c r="AX401" s="20" t="s">
        <v>1186</v>
      </c>
      <c r="AY401" s="20" t="s">
        <v>127</v>
      </c>
      <c r="BC401" s="2">
        <v>110</v>
      </c>
      <c r="BD401" s="2">
        <v>89.999999999999986</v>
      </c>
      <c r="BE401" s="2">
        <v>85</v>
      </c>
      <c r="BF401" s="2">
        <v>999</v>
      </c>
      <c r="BG401" s="2">
        <v>750</v>
      </c>
      <c r="BH401" s="2">
        <v>1000</v>
      </c>
      <c r="BI401" s="43">
        <v>90</v>
      </c>
      <c r="BJ401" s="2">
        <v>120</v>
      </c>
      <c r="BK401" s="2">
        <v>549</v>
      </c>
      <c r="BL401" s="2">
        <v>790</v>
      </c>
      <c r="BM401" s="2">
        <v>820</v>
      </c>
      <c r="BN401" s="2">
        <v>10450</v>
      </c>
      <c r="BO401" s="2">
        <v>129000</v>
      </c>
      <c r="BP401" s="2">
        <v>115</v>
      </c>
      <c r="BQ401" s="2">
        <v>125</v>
      </c>
      <c r="CB401" s="2">
        <f t="shared" si="94"/>
        <v>52.38</v>
      </c>
      <c r="CC401" s="2">
        <f t="shared" si="95"/>
        <v>42.86</v>
      </c>
      <c r="CD401" s="2">
        <f t="shared" si="96"/>
        <v>40.479999999999997</v>
      </c>
      <c r="CE401" s="2">
        <f t="shared" si="97"/>
        <v>475.71</v>
      </c>
      <c r="CF401" s="2">
        <f t="shared" si="98"/>
        <v>357.14</v>
      </c>
      <c r="CG401" s="2">
        <f t="shared" si="99"/>
        <v>476.19</v>
      </c>
      <c r="CH401" s="50">
        <f t="shared" si="105"/>
        <v>49.5</v>
      </c>
      <c r="CI401" s="2">
        <f t="shared" si="106"/>
        <v>60</v>
      </c>
      <c r="CJ401" s="2">
        <f t="shared" si="104"/>
        <v>274.5</v>
      </c>
      <c r="CK401" s="2" t="s">
        <v>136</v>
      </c>
      <c r="CL401" s="2" t="s">
        <v>136</v>
      </c>
      <c r="CM401" s="2">
        <f t="shared" si="107"/>
        <v>9500</v>
      </c>
      <c r="CN401" s="2" t="s">
        <v>136</v>
      </c>
      <c r="CO401" s="2">
        <f t="shared" si="101"/>
        <v>63.25</v>
      </c>
      <c r="CP401" s="2">
        <f t="shared" si="102"/>
        <v>82.5</v>
      </c>
    </row>
    <row r="402" spans="2:94" ht="16" hidden="1">
      <c r="B402" s="2" t="s">
        <v>117</v>
      </c>
      <c r="C402" s="2" t="s">
        <v>118</v>
      </c>
      <c r="D402" s="2">
        <v>2.1</v>
      </c>
      <c r="E402" s="20" t="s">
        <v>1126</v>
      </c>
      <c r="F402" s="20" t="s">
        <v>329</v>
      </c>
      <c r="G402" s="20" t="s">
        <v>320</v>
      </c>
      <c r="H402" s="20" t="s">
        <v>1757</v>
      </c>
      <c r="I402" s="20" t="s">
        <v>1758</v>
      </c>
      <c r="J402" s="20" t="s">
        <v>1759</v>
      </c>
      <c r="K402" s="20" t="s">
        <v>1130</v>
      </c>
      <c r="L402" s="20" t="s">
        <v>1152</v>
      </c>
      <c r="M402" s="20" t="s">
        <v>127</v>
      </c>
      <c r="N402" s="20"/>
      <c r="O402" s="20" t="s">
        <v>244</v>
      </c>
      <c r="P402" s="20" t="s">
        <v>667</v>
      </c>
      <c r="Q402" s="21">
        <v>46086</v>
      </c>
      <c r="R402" s="21">
        <v>46086</v>
      </c>
      <c r="S402" s="20" t="s">
        <v>1133</v>
      </c>
      <c r="T402" s="22">
        <v>90</v>
      </c>
      <c r="U402" s="20" t="s">
        <v>1152</v>
      </c>
      <c r="W402" s="20" t="s">
        <v>1760</v>
      </c>
      <c r="X402" s="32">
        <v>2240</v>
      </c>
      <c r="AD402" s="22">
        <v>90</v>
      </c>
      <c r="AE402" s="24">
        <v>0.83</v>
      </c>
      <c r="AF402" s="20" t="s">
        <v>1758</v>
      </c>
      <c r="AG402" s="20" t="s">
        <v>1761</v>
      </c>
      <c r="AH402" s="20" t="s">
        <v>244</v>
      </c>
      <c r="AI402" s="20" t="s">
        <v>1634</v>
      </c>
      <c r="AJ402" s="20" t="s">
        <v>320</v>
      </c>
      <c r="AK402" s="20" t="s">
        <v>127</v>
      </c>
      <c r="AL402" s="20" t="s">
        <v>667</v>
      </c>
      <c r="AO402" s="20" t="s">
        <v>1759</v>
      </c>
      <c r="AQ402" s="25" t="s">
        <v>134</v>
      </c>
      <c r="AR402" s="20" t="s">
        <v>117</v>
      </c>
      <c r="AT402" s="25" t="b">
        <v>1</v>
      </c>
      <c r="AU402" s="24">
        <v>0</v>
      </c>
      <c r="AW402" s="20" t="s">
        <v>150</v>
      </c>
      <c r="AX402" s="20" t="s">
        <v>1614</v>
      </c>
      <c r="AY402" s="20" t="s">
        <v>127</v>
      </c>
      <c r="BC402" s="2">
        <v>110</v>
      </c>
      <c r="BD402" s="2">
        <v>89.999999999999986</v>
      </c>
      <c r="BE402" s="2">
        <v>85</v>
      </c>
      <c r="BF402" s="2">
        <v>999</v>
      </c>
      <c r="BG402" s="2">
        <v>750</v>
      </c>
      <c r="BH402" s="2">
        <v>1000</v>
      </c>
      <c r="BI402" s="43">
        <v>90</v>
      </c>
      <c r="BJ402" s="2">
        <v>120</v>
      </c>
      <c r="BK402" s="2">
        <v>549</v>
      </c>
      <c r="BL402" s="2">
        <v>790</v>
      </c>
      <c r="BM402" s="2">
        <v>820</v>
      </c>
      <c r="BN402" s="2">
        <v>10450</v>
      </c>
      <c r="BO402" s="2">
        <v>129000</v>
      </c>
      <c r="BP402" s="2">
        <v>115</v>
      </c>
      <c r="BQ402" s="2">
        <v>125</v>
      </c>
      <c r="CB402" s="2">
        <f t="shared" si="94"/>
        <v>52.38</v>
      </c>
      <c r="CC402" s="2">
        <f t="shared" si="95"/>
        <v>42.86</v>
      </c>
      <c r="CD402" s="2">
        <f t="shared" si="96"/>
        <v>40.479999999999997</v>
      </c>
      <c r="CE402" s="2">
        <f t="shared" si="97"/>
        <v>475.71</v>
      </c>
      <c r="CF402" s="2">
        <f t="shared" si="98"/>
        <v>357.14</v>
      </c>
      <c r="CG402" s="2">
        <f t="shared" si="99"/>
        <v>476.19</v>
      </c>
      <c r="CH402" s="50">
        <f t="shared" si="105"/>
        <v>49.5</v>
      </c>
      <c r="CI402" s="2">
        <f t="shared" si="106"/>
        <v>60</v>
      </c>
      <c r="CJ402" s="2">
        <f t="shared" si="104"/>
        <v>274.5</v>
      </c>
      <c r="CK402" s="2" t="s">
        <v>136</v>
      </c>
      <c r="CL402" s="2" t="s">
        <v>136</v>
      </c>
      <c r="CM402" s="2">
        <f t="shared" si="107"/>
        <v>9500</v>
      </c>
      <c r="CN402" s="2" t="s">
        <v>136</v>
      </c>
      <c r="CO402" s="2">
        <f t="shared" si="101"/>
        <v>63.25</v>
      </c>
      <c r="CP402" s="2">
        <f t="shared" si="102"/>
        <v>82.5</v>
      </c>
    </row>
    <row r="403" spans="2:94" ht="16" hidden="1">
      <c r="B403" s="2" t="s">
        <v>117</v>
      </c>
      <c r="C403" s="2" t="s">
        <v>118</v>
      </c>
      <c r="D403" s="2">
        <v>2.1</v>
      </c>
      <c r="E403" s="20" t="s">
        <v>1126</v>
      </c>
      <c r="F403" s="20" t="s">
        <v>329</v>
      </c>
      <c r="G403" s="20" t="s">
        <v>320</v>
      </c>
      <c r="H403" s="20" t="s">
        <v>1762</v>
      </c>
      <c r="I403" s="20" t="s">
        <v>1763</v>
      </c>
      <c r="J403" s="20" t="s">
        <v>1764</v>
      </c>
      <c r="K403" s="20" t="s">
        <v>1130</v>
      </c>
      <c r="L403" s="20" t="s">
        <v>1131</v>
      </c>
      <c r="M403" s="20" t="s">
        <v>127</v>
      </c>
      <c r="N403" s="20"/>
      <c r="O403" s="20" t="s">
        <v>244</v>
      </c>
      <c r="P403" s="20" t="s">
        <v>667</v>
      </c>
      <c r="Q403" s="21">
        <v>46086</v>
      </c>
      <c r="R403" s="21">
        <v>46086</v>
      </c>
      <c r="S403" s="20" t="s">
        <v>1133</v>
      </c>
      <c r="T403" s="22">
        <v>90</v>
      </c>
      <c r="U403" s="20" t="s">
        <v>1183</v>
      </c>
      <c r="W403" s="20" t="s">
        <v>1765</v>
      </c>
      <c r="X403" s="32">
        <v>1690</v>
      </c>
      <c r="AD403" s="22">
        <v>90</v>
      </c>
      <c r="AE403" s="33">
        <v>0.82900000000000007</v>
      </c>
      <c r="AF403" s="20" t="s">
        <v>1763</v>
      </c>
      <c r="AG403" s="20" t="s">
        <v>1766</v>
      </c>
      <c r="AH403" s="20" t="s">
        <v>244</v>
      </c>
      <c r="AI403" s="20" t="s">
        <v>1137</v>
      </c>
      <c r="AJ403" s="20" t="s">
        <v>320</v>
      </c>
      <c r="AK403" s="20" t="s">
        <v>127</v>
      </c>
      <c r="AL403" s="20" t="s">
        <v>667</v>
      </c>
      <c r="AO403" s="20" t="s">
        <v>1764</v>
      </c>
      <c r="AQ403" s="25" t="s">
        <v>134</v>
      </c>
      <c r="AR403" s="20" t="s">
        <v>117</v>
      </c>
      <c r="AT403" s="25" t="b">
        <v>1</v>
      </c>
      <c r="AU403" s="24">
        <v>0</v>
      </c>
      <c r="AW403" s="20" t="s">
        <v>150</v>
      </c>
      <c r="AX403" s="20" t="s">
        <v>1614</v>
      </c>
      <c r="AY403" s="20" t="s">
        <v>127</v>
      </c>
      <c r="BC403" s="2">
        <v>110</v>
      </c>
      <c r="BD403" s="2">
        <v>89.999999999999986</v>
      </c>
      <c r="BE403" s="2">
        <v>85</v>
      </c>
      <c r="BF403" s="2">
        <v>999</v>
      </c>
      <c r="BG403" s="2">
        <v>750</v>
      </c>
      <c r="BH403" s="2">
        <v>1000</v>
      </c>
      <c r="BI403" s="43">
        <v>90</v>
      </c>
      <c r="BJ403" s="2">
        <v>120</v>
      </c>
      <c r="BK403" s="2">
        <v>549</v>
      </c>
      <c r="BL403" s="2">
        <v>790</v>
      </c>
      <c r="BM403" s="2">
        <v>820</v>
      </c>
      <c r="BN403" s="2">
        <v>10450</v>
      </c>
      <c r="BO403" s="2">
        <v>129000</v>
      </c>
      <c r="BP403" s="2">
        <v>115</v>
      </c>
      <c r="BQ403" s="2">
        <v>125</v>
      </c>
      <c r="CB403" s="2">
        <f t="shared" si="94"/>
        <v>52.38</v>
      </c>
      <c r="CC403" s="2">
        <f t="shared" si="95"/>
        <v>42.86</v>
      </c>
      <c r="CD403" s="2">
        <f t="shared" si="96"/>
        <v>40.479999999999997</v>
      </c>
      <c r="CE403" s="2">
        <f t="shared" si="97"/>
        <v>475.71</v>
      </c>
      <c r="CF403" s="2">
        <f t="shared" si="98"/>
        <v>357.14</v>
      </c>
      <c r="CG403" s="2">
        <f t="shared" si="99"/>
        <v>476.19</v>
      </c>
      <c r="CH403" s="50">
        <f t="shared" si="105"/>
        <v>49.5</v>
      </c>
      <c r="CI403" s="2">
        <f t="shared" si="106"/>
        <v>60</v>
      </c>
      <c r="CJ403" s="2">
        <f t="shared" si="104"/>
        <v>274.5</v>
      </c>
      <c r="CK403" s="2" t="s">
        <v>136</v>
      </c>
      <c r="CL403" s="2" t="s">
        <v>136</v>
      </c>
      <c r="CM403" s="2">
        <f t="shared" si="107"/>
        <v>9500</v>
      </c>
      <c r="CN403" s="2" t="s">
        <v>136</v>
      </c>
      <c r="CO403" s="2">
        <f t="shared" si="101"/>
        <v>63.25</v>
      </c>
      <c r="CP403" s="2">
        <f t="shared" si="102"/>
        <v>82.5</v>
      </c>
    </row>
    <row r="404" spans="2:94" ht="16" hidden="1">
      <c r="B404" s="2" t="s">
        <v>117</v>
      </c>
      <c r="C404" s="2" t="s">
        <v>118</v>
      </c>
      <c r="D404" s="2">
        <v>2.1</v>
      </c>
      <c r="E404" s="20" t="s">
        <v>1126</v>
      </c>
      <c r="F404" s="20" t="s">
        <v>319</v>
      </c>
      <c r="G404" s="20" t="s">
        <v>320</v>
      </c>
      <c r="H404" s="20" t="s">
        <v>1767</v>
      </c>
      <c r="I404" s="20" t="s">
        <v>1768</v>
      </c>
      <c r="J404" s="20" t="s">
        <v>1769</v>
      </c>
      <c r="K404" s="20" t="s">
        <v>1130</v>
      </c>
      <c r="L404" s="20" t="s">
        <v>1131</v>
      </c>
      <c r="M404" s="20" t="s">
        <v>127</v>
      </c>
      <c r="N404" s="20"/>
      <c r="O404" s="20" t="s">
        <v>244</v>
      </c>
      <c r="P404" s="20" t="s">
        <v>667</v>
      </c>
      <c r="Q404" s="21">
        <v>46086</v>
      </c>
      <c r="R404" s="21">
        <v>46086</v>
      </c>
      <c r="S404" s="20" t="s">
        <v>1133</v>
      </c>
      <c r="T404" s="22">
        <v>90</v>
      </c>
      <c r="U404" s="20" t="s">
        <v>1134</v>
      </c>
      <c r="W404" s="20" t="s">
        <v>1770</v>
      </c>
      <c r="X404" s="32">
        <v>2110</v>
      </c>
      <c r="AD404" s="22">
        <v>90</v>
      </c>
      <c r="AE404" s="31">
        <v>0.83329999999999993</v>
      </c>
      <c r="AF404" s="20" t="s">
        <v>1768</v>
      </c>
      <c r="AG404" s="20" t="s">
        <v>1771</v>
      </c>
      <c r="AH404" s="20" t="s">
        <v>244</v>
      </c>
      <c r="AI404" s="20" t="s">
        <v>1144</v>
      </c>
      <c r="AJ404" s="20" t="s">
        <v>320</v>
      </c>
      <c r="AK404" s="20" t="s">
        <v>127</v>
      </c>
      <c r="AL404" s="20" t="s">
        <v>667</v>
      </c>
      <c r="AO404" s="20" t="s">
        <v>1769</v>
      </c>
      <c r="AQ404" s="25" t="s">
        <v>134</v>
      </c>
      <c r="AR404" s="20" t="s">
        <v>117</v>
      </c>
      <c r="AT404" s="25" t="b">
        <v>1</v>
      </c>
      <c r="AU404" s="24">
        <v>0</v>
      </c>
      <c r="AW404" s="20" t="s">
        <v>150</v>
      </c>
      <c r="AX404" s="20" t="s">
        <v>1614</v>
      </c>
      <c r="AY404" s="20" t="s">
        <v>127</v>
      </c>
      <c r="BC404" s="2">
        <v>110</v>
      </c>
      <c r="BD404" s="2">
        <v>89.999999999999986</v>
      </c>
      <c r="BE404" s="2">
        <v>85</v>
      </c>
      <c r="BF404" s="2">
        <v>999</v>
      </c>
      <c r="BG404" s="2">
        <v>750</v>
      </c>
      <c r="BH404" s="2">
        <v>1000</v>
      </c>
      <c r="BI404" s="43">
        <v>90</v>
      </c>
      <c r="BJ404" s="2">
        <v>120</v>
      </c>
      <c r="BK404" s="2">
        <v>549</v>
      </c>
      <c r="BL404" s="2">
        <v>790</v>
      </c>
      <c r="BM404" s="2">
        <v>820</v>
      </c>
      <c r="BN404" s="2">
        <v>10450</v>
      </c>
      <c r="BO404" s="2">
        <v>129000</v>
      </c>
      <c r="BP404" s="2">
        <v>115</v>
      </c>
      <c r="BQ404" s="2">
        <v>125</v>
      </c>
      <c r="CB404" s="2">
        <f t="shared" si="94"/>
        <v>52.38</v>
      </c>
      <c r="CC404" s="2">
        <f t="shared" si="95"/>
        <v>42.86</v>
      </c>
      <c r="CD404" s="2">
        <f t="shared" si="96"/>
        <v>40.479999999999997</v>
      </c>
      <c r="CE404" s="2">
        <f t="shared" si="97"/>
        <v>475.71</v>
      </c>
      <c r="CF404" s="2">
        <f t="shared" si="98"/>
        <v>357.14</v>
      </c>
      <c r="CG404" s="2">
        <f t="shared" si="99"/>
        <v>476.19</v>
      </c>
      <c r="CH404" s="50">
        <f t="shared" si="105"/>
        <v>49.5</v>
      </c>
      <c r="CI404" s="2">
        <f t="shared" si="106"/>
        <v>60</v>
      </c>
      <c r="CJ404" s="2">
        <f t="shared" si="104"/>
        <v>274.5</v>
      </c>
      <c r="CK404" s="2" t="s">
        <v>136</v>
      </c>
      <c r="CL404" s="2" t="s">
        <v>136</v>
      </c>
      <c r="CM404" s="2">
        <f t="shared" si="107"/>
        <v>9500</v>
      </c>
      <c r="CN404" s="2" t="s">
        <v>136</v>
      </c>
      <c r="CO404" s="2">
        <f t="shared" si="101"/>
        <v>63.25</v>
      </c>
      <c r="CP404" s="2">
        <f t="shared" si="102"/>
        <v>82.5</v>
      </c>
    </row>
    <row r="405" spans="2:94" ht="16" hidden="1">
      <c r="B405" s="2" t="s">
        <v>117</v>
      </c>
      <c r="C405" s="2" t="s">
        <v>118</v>
      </c>
      <c r="D405" s="2">
        <v>3.2</v>
      </c>
      <c r="E405" s="20" t="s">
        <v>119</v>
      </c>
      <c r="F405" s="20" t="s">
        <v>120</v>
      </c>
      <c r="G405" s="20" t="s">
        <v>180</v>
      </c>
      <c r="H405" s="20" t="s">
        <v>1772</v>
      </c>
      <c r="I405" s="20" t="s">
        <v>1773</v>
      </c>
      <c r="J405" s="20" t="s">
        <v>1774</v>
      </c>
      <c r="K405" s="20" t="s">
        <v>184</v>
      </c>
      <c r="L405" s="20" t="s">
        <v>250</v>
      </c>
      <c r="M405" s="20" t="s">
        <v>127</v>
      </c>
      <c r="N405" s="20"/>
      <c r="O405" s="20" t="s">
        <v>128</v>
      </c>
      <c r="P405" s="20" t="s">
        <v>233</v>
      </c>
      <c r="Q405" s="21">
        <v>46023</v>
      </c>
      <c r="R405" s="21">
        <v>46023</v>
      </c>
      <c r="S405" s="21">
        <v>46387</v>
      </c>
      <c r="T405" s="22">
        <v>90</v>
      </c>
      <c r="W405" s="20" t="s">
        <v>1772</v>
      </c>
      <c r="X405" s="32">
        <v>4720</v>
      </c>
      <c r="Y405" s="23">
        <v>0</v>
      </c>
      <c r="Z405" s="32">
        <v>4720</v>
      </c>
      <c r="AA405" s="23">
        <v>0</v>
      </c>
      <c r="AB405" s="23">
        <v>0</v>
      </c>
      <c r="AC405" s="22">
        <v>18</v>
      </c>
      <c r="AD405" s="22">
        <v>90</v>
      </c>
      <c r="AE405" s="24">
        <v>0.8</v>
      </c>
      <c r="AF405" s="20" t="s">
        <v>1773</v>
      </c>
      <c r="AG405" s="20" t="s">
        <v>1775</v>
      </c>
      <c r="AH405" s="20" t="s">
        <v>128</v>
      </c>
      <c r="AI405" s="20" t="s">
        <v>1776</v>
      </c>
      <c r="AJ405" s="20" t="s">
        <v>180</v>
      </c>
      <c r="AK405" s="20" t="s">
        <v>127</v>
      </c>
      <c r="AL405" s="20" t="s">
        <v>233</v>
      </c>
      <c r="AM405" s="20" t="s">
        <v>128</v>
      </c>
      <c r="AN405" s="20" t="s">
        <v>134</v>
      </c>
      <c r="AO405" s="20" t="s">
        <v>1774</v>
      </c>
      <c r="AQ405" s="25" t="s">
        <v>134</v>
      </c>
      <c r="AR405" s="20" t="s">
        <v>170</v>
      </c>
      <c r="AT405" s="25" t="b">
        <v>1</v>
      </c>
      <c r="AU405" s="24">
        <v>0</v>
      </c>
      <c r="AW405" s="20" t="s">
        <v>196</v>
      </c>
      <c r="AY405" s="20" t="s">
        <v>127</v>
      </c>
      <c r="BC405" s="2">
        <v>110</v>
      </c>
      <c r="BD405" s="2">
        <v>89.999999999999986</v>
      </c>
      <c r="BE405" s="2">
        <v>85</v>
      </c>
      <c r="BF405" s="2">
        <v>999</v>
      </c>
      <c r="BG405" s="2">
        <v>750</v>
      </c>
      <c r="BH405" s="2">
        <v>1000</v>
      </c>
      <c r="BI405" s="43">
        <v>90</v>
      </c>
      <c r="BJ405" s="2">
        <v>120</v>
      </c>
      <c r="BK405" s="2">
        <v>549</v>
      </c>
      <c r="BL405" s="2">
        <v>790</v>
      </c>
      <c r="BM405" s="2">
        <v>820</v>
      </c>
      <c r="BN405" s="2">
        <v>10450</v>
      </c>
      <c r="BO405" s="2">
        <v>129000</v>
      </c>
      <c r="BP405" s="2">
        <v>115</v>
      </c>
      <c r="BQ405" s="2">
        <v>125</v>
      </c>
      <c r="CB405" s="2">
        <f t="shared" si="94"/>
        <v>52.38</v>
      </c>
      <c r="CC405" s="2">
        <f t="shared" si="95"/>
        <v>42.86</v>
      </c>
      <c r="CD405" s="2">
        <f t="shared" si="96"/>
        <v>40.479999999999997</v>
      </c>
      <c r="CE405" s="2">
        <f t="shared" si="97"/>
        <v>475.71</v>
      </c>
      <c r="CF405" s="2">
        <f t="shared" si="98"/>
        <v>357.14</v>
      </c>
      <c r="CG405" s="2">
        <f t="shared" si="99"/>
        <v>476.19</v>
      </c>
      <c r="CH405" s="50">
        <f t="shared" si="105"/>
        <v>49.5</v>
      </c>
      <c r="CI405" s="2">
        <f t="shared" si="106"/>
        <v>60</v>
      </c>
      <c r="CJ405" s="2">
        <f t="shared" si="104"/>
        <v>274.5</v>
      </c>
      <c r="CK405" s="2" t="s">
        <v>136</v>
      </c>
      <c r="CL405" s="2" t="s">
        <v>136</v>
      </c>
      <c r="CM405" s="2">
        <f t="shared" si="107"/>
        <v>9500</v>
      </c>
      <c r="CN405" s="2" t="s">
        <v>136</v>
      </c>
      <c r="CO405" s="2">
        <f t="shared" si="101"/>
        <v>63.25</v>
      </c>
      <c r="CP405" s="2">
        <f t="shared" si="102"/>
        <v>82.5</v>
      </c>
    </row>
    <row r="406" spans="2:94" ht="16" hidden="1">
      <c r="B406" s="2" t="s">
        <v>117</v>
      </c>
      <c r="C406" s="2" t="s">
        <v>118</v>
      </c>
      <c r="D406" s="2">
        <v>2.2000000000000002</v>
      </c>
      <c r="E406" s="20" t="s">
        <v>1126</v>
      </c>
      <c r="F406" s="20" t="s">
        <v>329</v>
      </c>
      <c r="G406" s="20" t="s">
        <v>121</v>
      </c>
      <c r="H406" s="20" t="s">
        <v>1777</v>
      </c>
      <c r="I406" s="20" t="s">
        <v>1778</v>
      </c>
      <c r="J406" s="20" t="s">
        <v>1779</v>
      </c>
      <c r="K406" s="20" t="s">
        <v>1258</v>
      </c>
      <c r="L406" s="20" t="s">
        <v>1384</v>
      </c>
      <c r="M406" s="20" t="s">
        <v>127</v>
      </c>
      <c r="N406" s="20"/>
      <c r="O406" s="20" t="s">
        <v>244</v>
      </c>
      <c r="P406" s="20" t="s">
        <v>154</v>
      </c>
      <c r="Q406" s="21">
        <v>46100</v>
      </c>
      <c r="R406" s="21">
        <v>46100</v>
      </c>
      <c r="S406" s="20" t="s">
        <v>1133</v>
      </c>
      <c r="T406" s="22">
        <v>90</v>
      </c>
      <c r="U406" s="20" t="s">
        <v>1385</v>
      </c>
      <c r="W406" s="20" t="s">
        <v>1780</v>
      </c>
      <c r="X406" s="32">
        <v>3790</v>
      </c>
      <c r="AD406" s="22">
        <v>90</v>
      </c>
      <c r="AE406" s="31">
        <v>0.82220000000000004</v>
      </c>
      <c r="AF406" s="20" t="s">
        <v>1778</v>
      </c>
      <c r="AG406" s="20" t="s">
        <v>1781</v>
      </c>
      <c r="AH406" s="20" t="s">
        <v>244</v>
      </c>
      <c r="AI406" s="20" t="s">
        <v>1137</v>
      </c>
      <c r="AJ406" s="20" t="s">
        <v>121</v>
      </c>
      <c r="AK406" s="20" t="s">
        <v>127</v>
      </c>
      <c r="AL406" s="20" t="s">
        <v>154</v>
      </c>
      <c r="AO406" s="20" t="s">
        <v>1779</v>
      </c>
      <c r="AQ406" s="25" t="s">
        <v>134</v>
      </c>
      <c r="AR406" s="20" t="s">
        <v>117</v>
      </c>
      <c r="AT406" s="25" t="b">
        <v>1</v>
      </c>
      <c r="AU406" s="24">
        <v>0</v>
      </c>
      <c r="AW406" s="20" t="s">
        <v>150</v>
      </c>
      <c r="AX406" s="20" t="s">
        <v>1782</v>
      </c>
      <c r="AY406" s="20" t="s">
        <v>127</v>
      </c>
      <c r="BC406" s="2">
        <v>110</v>
      </c>
      <c r="BD406" s="2">
        <v>89.999999999999986</v>
      </c>
      <c r="BE406" s="2">
        <v>85</v>
      </c>
      <c r="BF406" s="2">
        <v>999</v>
      </c>
      <c r="BG406" s="2">
        <v>750</v>
      </c>
      <c r="BH406" s="2">
        <v>1000</v>
      </c>
      <c r="BI406" s="43">
        <v>90</v>
      </c>
      <c r="BJ406" s="2">
        <v>120</v>
      </c>
      <c r="BK406" s="2">
        <v>549</v>
      </c>
      <c r="BL406" s="2">
        <v>790</v>
      </c>
      <c r="BM406" s="2">
        <v>820</v>
      </c>
      <c r="BN406" s="2">
        <v>10450</v>
      </c>
      <c r="BO406" s="2">
        <v>129000</v>
      </c>
      <c r="BP406" s="2">
        <v>115</v>
      </c>
      <c r="BQ406" s="2">
        <v>125</v>
      </c>
      <c r="CB406" s="2">
        <f t="shared" ref="CB406:CB469" si="108">ROUND(BC406/2.1,2)</f>
        <v>52.38</v>
      </c>
      <c r="CC406" s="2">
        <f t="shared" ref="CC406:CC469" si="109">ROUND(BD406/2.1,2)</f>
        <v>42.86</v>
      </c>
      <c r="CD406" s="2">
        <f t="shared" ref="CD406:CD469" si="110">ROUND(BE406/2.1,2)</f>
        <v>40.479999999999997</v>
      </c>
      <c r="CE406" s="2">
        <f t="shared" ref="CE406:CE469" si="111">ROUND(BF406/2.1,2)</f>
        <v>475.71</v>
      </c>
      <c r="CF406" s="2">
        <f t="shared" ref="CF406:CF469" si="112">ROUND(BG406/2.1,2)</f>
        <v>357.14</v>
      </c>
      <c r="CG406" s="2">
        <f t="shared" ref="CG406:CG469" si="113">ROUND(BH406/2.1,2)</f>
        <v>476.19</v>
      </c>
      <c r="CH406" s="50">
        <f t="shared" si="105"/>
        <v>49.5</v>
      </c>
      <c r="CI406" s="2">
        <f t="shared" si="106"/>
        <v>60</v>
      </c>
      <c r="CJ406" s="2">
        <f t="shared" si="104"/>
        <v>274.5</v>
      </c>
      <c r="CK406" s="2" t="s">
        <v>136</v>
      </c>
      <c r="CL406" s="2" t="s">
        <v>136</v>
      </c>
      <c r="CM406" s="2">
        <f t="shared" si="107"/>
        <v>9500</v>
      </c>
      <c r="CN406" s="2" t="s">
        <v>136</v>
      </c>
      <c r="CO406" s="2">
        <f t="shared" si="101"/>
        <v>63.25</v>
      </c>
      <c r="CP406" s="2">
        <f t="shared" si="102"/>
        <v>82.5</v>
      </c>
    </row>
    <row r="407" spans="2:94" ht="16" hidden="1">
      <c r="B407" s="2" t="s">
        <v>117</v>
      </c>
      <c r="C407" s="2" t="s">
        <v>118</v>
      </c>
      <c r="D407" s="2">
        <v>2.1</v>
      </c>
      <c r="E407" s="20" t="s">
        <v>1126</v>
      </c>
      <c r="F407" s="20" t="s">
        <v>329</v>
      </c>
      <c r="G407" s="20" t="s">
        <v>121</v>
      </c>
      <c r="H407" s="20" t="s">
        <v>1783</v>
      </c>
      <c r="I407" s="20" t="s">
        <v>1784</v>
      </c>
      <c r="J407" s="20" t="s">
        <v>1785</v>
      </c>
      <c r="K407" s="20" t="s">
        <v>1130</v>
      </c>
      <c r="L407" s="20" t="s">
        <v>1152</v>
      </c>
      <c r="M407" s="20" t="s">
        <v>127</v>
      </c>
      <c r="N407" s="20"/>
      <c r="O407" s="20" t="s">
        <v>128</v>
      </c>
      <c r="P407" s="20" t="s">
        <v>129</v>
      </c>
      <c r="Q407" s="21">
        <v>46030</v>
      </c>
      <c r="R407" s="21">
        <v>46030</v>
      </c>
      <c r="S407" s="20" t="s">
        <v>1133</v>
      </c>
      <c r="T407" s="22">
        <v>95</v>
      </c>
      <c r="U407" s="20" t="s">
        <v>1152</v>
      </c>
      <c r="W407" s="20" t="s">
        <v>1783</v>
      </c>
      <c r="X407" s="32">
        <v>9080</v>
      </c>
      <c r="AD407" s="22">
        <v>95</v>
      </c>
      <c r="AE407" s="31">
        <v>0.8105</v>
      </c>
      <c r="AF407" s="20" t="s">
        <v>1784</v>
      </c>
      <c r="AG407" s="20" t="s">
        <v>1786</v>
      </c>
      <c r="AH407" s="20" t="s">
        <v>128</v>
      </c>
      <c r="AI407" s="20" t="s">
        <v>1634</v>
      </c>
      <c r="AJ407" s="20" t="s">
        <v>121</v>
      </c>
      <c r="AK407" s="20" t="s">
        <v>127</v>
      </c>
      <c r="AL407" s="20" t="s">
        <v>129</v>
      </c>
      <c r="AO407" s="20" t="s">
        <v>1785</v>
      </c>
      <c r="AQ407" s="25" t="s">
        <v>134</v>
      </c>
      <c r="AR407" s="20" t="s">
        <v>117</v>
      </c>
      <c r="AT407" s="25" t="b">
        <v>1</v>
      </c>
      <c r="AU407" s="24">
        <v>0</v>
      </c>
      <c r="AW407" s="20" t="s">
        <v>150</v>
      </c>
      <c r="AX407" s="20" t="s">
        <v>1342</v>
      </c>
      <c r="AY407" s="20" t="s">
        <v>127</v>
      </c>
      <c r="BC407" s="2">
        <v>115</v>
      </c>
      <c r="BD407" s="2">
        <v>95</v>
      </c>
      <c r="BE407" s="2">
        <v>90</v>
      </c>
      <c r="BF407" s="2">
        <v>1049</v>
      </c>
      <c r="BG407" s="2">
        <v>800</v>
      </c>
      <c r="BH407" s="2">
        <v>1050</v>
      </c>
      <c r="BI407" s="43">
        <v>95</v>
      </c>
      <c r="BJ407" s="2">
        <v>125</v>
      </c>
      <c r="BK407" s="2">
        <v>569</v>
      </c>
      <c r="BL407" s="2">
        <v>820</v>
      </c>
      <c r="BM407" s="2">
        <v>850</v>
      </c>
      <c r="BN407" s="2">
        <v>11000</v>
      </c>
      <c r="BO407" s="2">
        <v>135000</v>
      </c>
      <c r="BP407" s="2">
        <v>130</v>
      </c>
      <c r="BQ407" s="2">
        <v>140</v>
      </c>
      <c r="CB407" s="2">
        <f t="shared" si="108"/>
        <v>54.76</v>
      </c>
      <c r="CC407" s="2">
        <f t="shared" si="109"/>
        <v>45.24</v>
      </c>
      <c r="CD407" s="2">
        <f t="shared" si="110"/>
        <v>42.86</v>
      </c>
      <c r="CE407" s="2">
        <f t="shared" si="111"/>
        <v>499.52</v>
      </c>
      <c r="CF407" s="2">
        <f t="shared" si="112"/>
        <v>380.95</v>
      </c>
      <c r="CG407" s="2">
        <f t="shared" si="113"/>
        <v>500</v>
      </c>
      <c r="CH407" s="50">
        <f t="shared" si="105"/>
        <v>52.25</v>
      </c>
      <c r="CI407" s="2">
        <f t="shared" si="106"/>
        <v>63</v>
      </c>
      <c r="CJ407" s="2">
        <f t="shared" si="104"/>
        <v>284.5</v>
      </c>
      <c r="CK407" s="2" t="s">
        <v>136</v>
      </c>
      <c r="CL407" s="2" t="s">
        <v>136</v>
      </c>
      <c r="CM407" s="2">
        <f t="shared" si="107"/>
        <v>10000</v>
      </c>
      <c r="CN407" s="2" t="s">
        <v>136</v>
      </c>
      <c r="CO407" s="2">
        <f t="shared" si="101"/>
        <v>71.5</v>
      </c>
      <c r="CP407" s="2">
        <f t="shared" si="102"/>
        <v>92.4</v>
      </c>
    </row>
    <row r="408" spans="2:94" ht="16" hidden="1">
      <c r="B408" s="2" t="s">
        <v>117</v>
      </c>
      <c r="C408" s="2" t="s">
        <v>118</v>
      </c>
      <c r="D408" s="2">
        <v>3.2</v>
      </c>
      <c r="E408" s="20" t="s">
        <v>119</v>
      </c>
      <c r="F408" s="20" t="s">
        <v>120</v>
      </c>
      <c r="G408" s="20" t="s">
        <v>158</v>
      </c>
      <c r="H408" s="20" t="s">
        <v>1787</v>
      </c>
      <c r="I408" s="20" t="s">
        <v>1788</v>
      </c>
      <c r="J408" s="20" t="s">
        <v>1789</v>
      </c>
      <c r="K408" s="20" t="s">
        <v>184</v>
      </c>
      <c r="L408" s="20" t="s">
        <v>250</v>
      </c>
      <c r="M408" s="20" t="s">
        <v>127</v>
      </c>
      <c r="N408" s="20"/>
      <c r="O408" s="20" t="s">
        <v>128</v>
      </c>
      <c r="P408" s="20" t="s">
        <v>162</v>
      </c>
      <c r="Q408" s="21">
        <v>46030</v>
      </c>
      <c r="R408" s="21">
        <v>46030</v>
      </c>
      <c r="S408" s="21">
        <v>46387</v>
      </c>
      <c r="T408" s="22">
        <v>100</v>
      </c>
      <c r="W408" s="20" t="s">
        <v>1790</v>
      </c>
      <c r="X408" s="32">
        <v>6300</v>
      </c>
      <c r="Y408" s="23">
        <v>0</v>
      </c>
      <c r="Z408" s="23">
        <v>0</v>
      </c>
      <c r="AA408" s="32">
        <v>6300</v>
      </c>
      <c r="AB408" s="23">
        <v>0</v>
      </c>
      <c r="AC408" s="22">
        <v>17</v>
      </c>
      <c r="AD408" s="22">
        <v>100</v>
      </c>
      <c r="AE408" s="24">
        <v>0.83</v>
      </c>
      <c r="AF408" s="20" t="s">
        <v>1788</v>
      </c>
      <c r="AG408" s="20" t="s">
        <v>1791</v>
      </c>
      <c r="AH408" s="20" t="s">
        <v>128</v>
      </c>
      <c r="AI408" s="20" t="s">
        <v>189</v>
      </c>
      <c r="AJ408" s="20" t="s">
        <v>158</v>
      </c>
      <c r="AK408" s="20" t="s">
        <v>127</v>
      </c>
      <c r="AL408" s="20" t="s">
        <v>162</v>
      </c>
      <c r="AM408" s="20" t="s">
        <v>133</v>
      </c>
      <c r="AN408" s="20" t="s">
        <v>134</v>
      </c>
      <c r="AO408" s="20" t="s">
        <v>1789</v>
      </c>
      <c r="AQ408" s="25" t="s">
        <v>134</v>
      </c>
      <c r="AR408" s="20" t="s">
        <v>117</v>
      </c>
      <c r="AT408" s="25" t="b">
        <v>1</v>
      </c>
      <c r="AU408" s="24">
        <v>0</v>
      </c>
      <c r="AW408" s="20" t="s">
        <v>196</v>
      </c>
      <c r="AY408" s="20" t="s">
        <v>127</v>
      </c>
      <c r="BC408" s="2">
        <v>120</v>
      </c>
      <c r="BD408" s="2">
        <v>99.999999999999986</v>
      </c>
      <c r="BE408" s="2">
        <v>95</v>
      </c>
      <c r="BF408" s="2">
        <v>1099</v>
      </c>
      <c r="BG408" s="2">
        <v>850</v>
      </c>
      <c r="BH408" s="2">
        <v>1100</v>
      </c>
      <c r="BI408" s="43">
        <v>100</v>
      </c>
      <c r="BJ408" s="2">
        <v>130</v>
      </c>
      <c r="BK408" s="2">
        <v>599</v>
      </c>
      <c r="BL408" s="2">
        <v>890</v>
      </c>
      <c r="BM408" s="2">
        <v>920</v>
      </c>
      <c r="BN408" s="2">
        <v>12100</v>
      </c>
      <c r="BO408" s="2">
        <v>139000</v>
      </c>
      <c r="BP408" s="2">
        <v>135</v>
      </c>
      <c r="BQ408" s="2">
        <v>145</v>
      </c>
      <c r="CB408" s="2">
        <f t="shared" si="108"/>
        <v>57.14</v>
      </c>
      <c r="CC408" s="2">
        <f t="shared" si="109"/>
        <v>47.62</v>
      </c>
      <c r="CD408" s="2">
        <f t="shared" si="110"/>
        <v>45.24</v>
      </c>
      <c r="CE408" s="2">
        <f t="shared" si="111"/>
        <v>523.33000000000004</v>
      </c>
      <c r="CF408" s="2">
        <f t="shared" si="112"/>
        <v>404.76</v>
      </c>
      <c r="CG408" s="2">
        <f t="shared" si="113"/>
        <v>523.80999999999995</v>
      </c>
      <c r="CH408" s="50">
        <f t="shared" si="105"/>
        <v>55</v>
      </c>
      <c r="CI408" s="2">
        <f t="shared" si="106"/>
        <v>65</v>
      </c>
      <c r="CJ408" s="2">
        <f t="shared" si="104"/>
        <v>299.5</v>
      </c>
      <c r="CK408" s="2" t="s">
        <v>136</v>
      </c>
      <c r="CL408" s="2" t="s">
        <v>136</v>
      </c>
      <c r="CM408" s="2">
        <f t="shared" si="107"/>
        <v>11000</v>
      </c>
      <c r="CN408" s="2" t="s">
        <v>136</v>
      </c>
      <c r="CO408" s="2">
        <f t="shared" si="101"/>
        <v>74.25</v>
      </c>
      <c r="CP408" s="2">
        <f t="shared" si="102"/>
        <v>95.7</v>
      </c>
    </row>
    <row r="409" spans="2:94" ht="16" hidden="1">
      <c r="B409" s="2" t="s">
        <v>117</v>
      </c>
      <c r="C409" s="2" t="s">
        <v>118</v>
      </c>
      <c r="D409" s="2">
        <v>2.2000000000000002</v>
      </c>
      <c r="E409" s="20" t="s">
        <v>1126</v>
      </c>
      <c r="F409" s="20" t="s">
        <v>319</v>
      </c>
      <c r="G409" s="20" t="s">
        <v>158</v>
      </c>
      <c r="H409" s="20" t="s">
        <v>1792</v>
      </c>
      <c r="I409" s="20" t="s">
        <v>1793</v>
      </c>
      <c r="J409" s="20" t="s">
        <v>1794</v>
      </c>
      <c r="K409" s="20" t="s">
        <v>1258</v>
      </c>
      <c r="L409" s="20" t="s">
        <v>1795</v>
      </c>
      <c r="M409" s="20" t="s">
        <v>127</v>
      </c>
      <c r="N409" s="20"/>
      <c r="O409" s="20" t="s">
        <v>128</v>
      </c>
      <c r="P409" s="20" t="s">
        <v>1132</v>
      </c>
      <c r="Q409" s="21">
        <v>46086</v>
      </c>
      <c r="R409" s="21">
        <v>46086</v>
      </c>
      <c r="S409" s="20" t="s">
        <v>1133</v>
      </c>
      <c r="T409" s="22">
        <v>100</v>
      </c>
      <c r="U409" s="20" t="s">
        <v>1796</v>
      </c>
      <c r="W409" s="20" t="s">
        <v>1797</v>
      </c>
      <c r="X409" s="32">
        <v>24180</v>
      </c>
      <c r="AD409" s="22">
        <v>100</v>
      </c>
      <c r="AE409" s="24">
        <v>0.82</v>
      </c>
      <c r="AF409" s="20" t="s">
        <v>1793</v>
      </c>
      <c r="AG409" s="20" t="s">
        <v>1798</v>
      </c>
      <c r="AH409" s="20" t="s">
        <v>128</v>
      </c>
      <c r="AI409" s="20" t="s">
        <v>1144</v>
      </c>
      <c r="AJ409" s="20" t="s">
        <v>158</v>
      </c>
      <c r="AK409" s="20" t="s">
        <v>127</v>
      </c>
      <c r="AL409" s="20" t="s">
        <v>1132</v>
      </c>
      <c r="AO409" s="20" t="s">
        <v>1794</v>
      </c>
      <c r="AQ409" s="25" t="s">
        <v>134</v>
      </c>
      <c r="AR409" s="20" t="s">
        <v>117</v>
      </c>
      <c r="AT409" s="25" t="b">
        <v>1</v>
      </c>
      <c r="AU409" s="24">
        <v>0</v>
      </c>
      <c r="AW409" s="20" t="s">
        <v>150</v>
      </c>
      <c r="AX409" s="20" t="s">
        <v>1138</v>
      </c>
      <c r="AY409" s="20" t="s">
        <v>127</v>
      </c>
      <c r="BC409" s="2">
        <v>120</v>
      </c>
      <c r="BD409" s="2">
        <v>99.999999999999986</v>
      </c>
      <c r="BE409" s="2">
        <v>95</v>
      </c>
      <c r="BF409" s="2">
        <v>1099</v>
      </c>
      <c r="BG409" s="2">
        <v>850</v>
      </c>
      <c r="BH409" s="2">
        <v>1100</v>
      </c>
      <c r="BI409" s="43">
        <v>100</v>
      </c>
      <c r="BJ409" s="2">
        <v>130</v>
      </c>
      <c r="BK409" s="2">
        <v>699</v>
      </c>
      <c r="BL409" s="2">
        <v>890</v>
      </c>
      <c r="BM409" s="2">
        <v>920</v>
      </c>
      <c r="BN409" s="2">
        <v>11000</v>
      </c>
      <c r="BO409" s="2">
        <v>139000</v>
      </c>
      <c r="BP409" s="2">
        <v>135</v>
      </c>
      <c r="BQ409" s="2">
        <v>145</v>
      </c>
      <c r="CB409" s="2">
        <f t="shared" si="108"/>
        <v>57.14</v>
      </c>
      <c r="CC409" s="2">
        <f t="shared" si="109"/>
        <v>47.62</v>
      </c>
      <c r="CD409" s="2">
        <f t="shared" si="110"/>
        <v>45.24</v>
      </c>
      <c r="CE409" s="2">
        <f t="shared" si="111"/>
        <v>523.33000000000004</v>
      </c>
      <c r="CF409" s="2">
        <f t="shared" si="112"/>
        <v>404.76</v>
      </c>
      <c r="CG409" s="2">
        <f t="shared" si="113"/>
        <v>523.80999999999995</v>
      </c>
      <c r="CH409" s="50">
        <f t="shared" si="105"/>
        <v>55</v>
      </c>
      <c r="CI409" s="2">
        <f t="shared" si="106"/>
        <v>65</v>
      </c>
      <c r="CJ409" s="2">
        <f t="shared" si="104"/>
        <v>349.5</v>
      </c>
      <c r="CK409" s="2" t="s">
        <v>136</v>
      </c>
      <c r="CL409" s="2" t="s">
        <v>136</v>
      </c>
      <c r="CM409" s="2">
        <f t="shared" si="107"/>
        <v>10000</v>
      </c>
      <c r="CN409" s="2" t="s">
        <v>136</v>
      </c>
      <c r="CO409" s="2">
        <f t="shared" si="101"/>
        <v>74.25</v>
      </c>
      <c r="CP409" s="2">
        <f t="shared" si="102"/>
        <v>95.7</v>
      </c>
    </row>
    <row r="410" spans="2:94" ht="16" hidden="1">
      <c r="B410" s="2" t="s">
        <v>117</v>
      </c>
      <c r="C410" s="2" t="s">
        <v>118</v>
      </c>
      <c r="D410" s="2">
        <v>2.2000000000000002</v>
      </c>
      <c r="E410" s="20" t="s">
        <v>1126</v>
      </c>
      <c r="F410" s="20" t="s">
        <v>329</v>
      </c>
      <c r="G410" s="20" t="s">
        <v>158</v>
      </c>
      <c r="H410" s="20" t="s">
        <v>1792</v>
      </c>
      <c r="I410" s="20" t="s">
        <v>1799</v>
      </c>
      <c r="J410" s="20" t="s">
        <v>1800</v>
      </c>
      <c r="K410" s="20" t="s">
        <v>1258</v>
      </c>
      <c r="L410" s="20" t="s">
        <v>1795</v>
      </c>
      <c r="M410" s="20" t="s">
        <v>127</v>
      </c>
      <c r="N410" s="20"/>
      <c r="O410" s="20" t="s">
        <v>128</v>
      </c>
      <c r="P410" s="20" t="s">
        <v>1132</v>
      </c>
      <c r="Q410" s="21">
        <v>46086</v>
      </c>
      <c r="R410" s="21">
        <v>46086</v>
      </c>
      <c r="S410" s="20" t="s">
        <v>1133</v>
      </c>
      <c r="T410" s="22">
        <v>100</v>
      </c>
      <c r="U410" s="20" t="s">
        <v>1796</v>
      </c>
      <c r="W410" s="20" t="s">
        <v>1801</v>
      </c>
      <c r="X410" s="32">
        <v>18880</v>
      </c>
      <c r="AD410" s="22">
        <v>100</v>
      </c>
      <c r="AE410" s="24">
        <v>0.82</v>
      </c>
      <c r="AF410" s="20" t="s">
        <v>1799</v>
      </c>
      <c r="AG410" s="20" t="s">
        <v>1802</v>
      </c>
      <c r="AH410" s="20" t="s">
        <v>128</v>
      </c>
      <c r="AI410" s="20" t="s">
        <v>1137</v>
      </c>
      <c r="AJ410" s="20" t="s">
        <v>158</v>
      </c>
      <c r="AK410" s="20" t="s">
        <v>127</v>
      </c>
      <c r="AL410" s="20" t="s">
        <v>1132</v>
      </c>
      <c r="AO410" s="20" t="s">
        <v>1800</v>
      </c>
      <c r="AQ410" s="25" t="s">
        <v>134</v>
      </c>
      <c r="AR410" s="20" t="s">
        <v>117</v>
      </c>
      <c r="AT410" s="25" t="b">
        <v>1</v>
      </c>
      <c r="AU410" s="24">
        <v>0</v>
      </c>
      <c r="AW410" s="20" t="s">
        <v>150</v>
      </c>
      <c r="AX410" s="20" t="s">
        <v>1138</v>
      </c>
      <c r="AY410" s="20" t="s">
        <v>127</v>
      </c>
      <c r="BC410" s="2">
        <v>120</v>
      </c>
      <c r="BD410" s="2">
        <v>99.999999999999986</v>
      </c>
      <c r="BE410" s="2">
        <v>95</v>
      </c>
      <c r="BF410" s="2">
        <v>1099</v>
      </c>
      <c r="BG410" s="2">
        <v>850</v>
      </c>
      <c r="BH410" s="2">
        <v>1100</v>
      </c>
      <c r="BI410" s="43">
        <v>100</v>
      </c>
      <c r="BJ410" s="2">
        <v>130</v>
      </c>
      <c r="BK410" s="2">
        <v>699</v>
      </c>
      <c r="BL410" s="2">
        <v>890</v>
      </c>
      <c r="BM410" s="2">
        <v>920</v>
      </c>
      <c r="BN410" s="2">
        <v>11000</v>
      </c>
      <c r="BO410" s="2">
        <v>139000</v>
      </c>
      <c r="BP410" s="2">
        <v>135</v>
      </c>
      <c r="BQ410" s="2">
        <v>145</v>
      </c>
      <c r="CB410" s="2">
        <f t="shared" si="108"/>
        <v>57.14</v>
      </c>
      <c r="CC410" s="2">
        <f t="shared" si="109"/>
        <v>47.62</v>
      </c>
      <c r="CD410" s="2">
        <f t="shared" si="110"/>
        <v>45.24</v>
      </c>
      <c r="CE410" s="2">
        <f t="shared" si="111"/>
        <v>523.33000000000004</v>
      </c>
      <c r="CF410" s="2">
        <f t="shared" si="112"/>
        <v>404.76</v>
      </c>
      <c r="CG410" s="2">
        <f t="shared" si="113"/>
        <v>523.80999999999995</v>
      </c>
      <c r="CH410" s="50">
        <f t="shared" si="105"/>
        <v>55</v>
      </c>
      <c r="CI410" s="2">
        <f t="shared" si="106"/>
        <v>65</v>
      </c>
      <c r="CJ410" s="2">
        <f t="shared" si="104"/>
        <v>349.5</v>
      </c>
      <c r="CK410" s="2" t="s">
        <v>136</v>
      </c>
      <c r="CL410" s="2" t="s">
        <v>136</v>
      </c>
      <c r="CM410" s="2">
        <f t="shared" si="107"/>
        <v>10000</v>
      </c>
      <c r="CN410" s="2" t="s">
        <v>136</v>
      </c>
      <c r="CO410" s="2">
        <f t="shared" si="101"/>
        <v>74.25</v>
      </c>
      <c r="CP410" s="2">
        <f t="shared" si="102"/>
        <v>95.7</v>
      </c>
    </row>
    <row r="411" spans="2:94" ht="16" hidden="1">
      <c r="B411" s="2" t="s">
        <v>117</v>
      </c>
      <c r="C411" s="2" t="s">
        <v>118</v>
      </c>
      <c r="D411" s="2">
        <v>2.1</v>
      </c>
      <c r="E411" s="20" t="s">
        <v>1126</v>
      </c>
      <c r="F411" s="20" t="s">
        <v>319</v>
      </c>
      <c r="G411" s="20" t="s">
        <v>142</v>
      </c>
      <c r="H411" s="20" t="s">
        <v>1803</v>
      </c>
      <c r="I411" s="20" t="s">
        <v>1804</v>
      </c>
      <c r="J411" s="20" t="s">
        <v>1805</v>
      </c>
      <c r="K411" s="20" t="s">
        <v>1130</v>
      </c>
      <c r="L411" s="20" t="s">
        <v>1131</v>
      </c>
      <c r="M411" s="20" t="s">
        <v>127</v>
      </c>
      <c r="N411" s="20"/>
      <c r="O411" s="20" t="s">
        <v>244</v>
      </c>
      <c r="P411" s="20" t="s">
        <v>146</v>
      </c>
      <c r="Q411" s="21">
        <v>46023</v>
      </c>
      <c r="R411" s="21">
        <v>46023</v>
      </c>
      <c r="S411" s="20" t="s">
        <v>1260</v>
      </c>
      <c r="T411" s="22">
        <v>100</v>
      </c>
      <c r="U411" s="20" t="s">
        <v>1134</v>
      </c>
      <c r="W411" s="20" t="s">
        <v>1806</v>
      </c>
      <c r="X411" s="32">
        <v>14530</v>
      </c>
      <c r="AD411" s="22">
        <v>100</v>
      </c>
      <c r="AE411" s="24">
        <v>0.82</v>
      </c>
      <c r="AF411" s="20" t="s">
        <v>1804</v>
      </c>
      <c r="AG411" s="20" t="s">
        <v>1807</v>
      </c>
      <c r="AH411" s="20" t="s">
        <v>244</v>
      </c>
      <c r="AI411" s="20" t="s">
        <v>1144</v>
      </c>
      <c r="AJ411" s="20" t="s">
        <v>142</v>
      </c>
      <c r="AK411" s="20" t="s">
        <v>127</v>
      </c>
      <c r="AL411" s="20" t="s">
        <v>146</v>
      </c>
      <c r="AO411" s="20" t="s">
        <v>1805</v>
      </c>
      <c r="AQ411" s="25" t="s">
        <v>134</v>
      </c>
      <c r="AR411" s="20" t="s">
        <v>117</v>
      </c>
      <c r="AT411" s="25" t="b">
        <v>1</v>
      </c>
      <c r="AU411" s="24">
        <v>0</v>
      </c>
      <c r="AW411" s="20" t="s">
        <v>150</v>
      </c>
      <c r="AX411" s="20" t="s">
        <v>134</v>
      </c>
      <c r="AY411" s="20" t="s">
        <v>1416</v>
      </c>
      <c r="BC411" s="2">
        <v>120</v>
      </c>
      <c r="BD411" s="2">
        <v>99.999999999999986</v>
      </c>
      <c r="BE411" s="2">
        <v>95</v>
      </c>
      <c r="BF411" s="2">
        <v>1099</v>
      </c>
      <c r="BG411" s="2">
        <v>850</v>
      </c>
      <c r="BH411" s="2">
        <v>1100</v>
      </c>
      <c r="BI411" s="43">
        <v>100</v>
      </c>
      <c r="BJ411" s="2">
        <v>130</v>
      </c>
      <c r="BK411" s="2">
        <v>599</v>
      </c>
      <c r="BL411" s="2">
        <v>850</v>
      </c>
      <c r="BM411" s="2">
        <v>850</v>
      </c>
      <c r="BN411" s="2">
        <v>12100</v>
      </c>
      <c r="BO411" s="2">
        <v>139000</v>
      </c>
      <c r="BP411" s="2">
        <v>135</v>
      </c>
      <c r="BQ411" s="2">
        <v>145</v>
      </c>
      <c r="CB411" s="2">
        <f t="shared" si="108"/>
        <v>57.14</v>
      </c>
      <c r="CC411" s="2">
        <f t="shared" si="109"/>
        <v>47.62</v>
      </c>
      <c r="CD411" s="2">
        <f t="shared" si="110"/>
        <v>45.24</v>
      </c>
      <c r="CE411" s="2">
        <f t="shared" si="111"/>
        <v>523.33000000000004</v>
      </c>
      <c r="CF411" s="2">
        <f t="shared" si="112"/>
        <v>404.76</v>
      </c>
      <c r="CG411" s="2">
        <f t="shared" si="113"/>
        <v>523.80999999999995</v>
      </c>
      <c r="CH411" s="50">
        <f t="shared" si="105"/>
        <v>55</v>
      </c>
      <c r="CI411" s="2">
        <f t="shared" si="106"/>
        <v>65</v>
      </c>
      <c r="CJ411" s="2">
        <f t="shared" si="104"/>
        <v>299.5</v>
      </c>
      <c r="CK411" s="2" t="s">
        <v>136</v>
      </c>
      <c r="CL411" s="2" t="s">
        <v>136</v>
      </c>
      <c r="CM411" s="2">
        <f t="shared" si="107"/>
        <v>11000</v>
      </c>
      <c r="CN411" s="2" t="s">
        <v>136</v>
      </c>
      <c r="CO411" s="2">
        <f t="shared" si="101"/>
        <v>74.25</v>
      </c>
      <c r="CP411" s="2">
        <f t="shared" si="102"/>
        <v>95.7</v>
      </c>
    </row>
    <row r="412" spans="2:94" ht="16" hidden="1">
      <c r="B412" s="2" t="s">
        <v>117</v>
      </c>
      <c r="C412" s="2" t="s">
        <v>118</v>
      </c>
      <c r="D412" s="2">
        <v>2.2000000000000002</v>
      </c>
      <c r="E412" s="20" t="s">
        <v>1126</v>
      </c>
      <c r="F412" s="20" t="s">
        <v>329</v>
      </c>
      <c r="G412" s="20" t="s">
        <v>142</v>
      </c>
      <c r="H412" s="20" t="s">
        <v>1808</v>
      </c>
      <c r="I412" s="20" t="s">
        <v>1809</v>
      </c>
      <c r="J412" s="20" t="s">
        <v>1810</v>
      </c>
      <c r="K412" s="20" t="s">
        <v>1258</v>
      </c>
      <c r="L412" s="20" t="s">
        <v>1668</v>
      </c>
      <c r="M412" s="20" t="s">
        <v>127</v>
      </c>
      <c r="N412" s="20"/>
      <c r="O412" s="20" t="s">
        <v>244</v>
      </c>
      <c r="P412" s="20" t="s">
        <v>146</v>
      </c>
      <c r="Q412" s="21">
        <v>46023</v>
      </c>
      <c r="R412" s="21">
        <v>46023</v>
      </c>
      <c r="S412" s="20" t="s">
        <v>1260</v>
      </c>
      <c r="T412" s="22">
        <v>100</v>
      </c>
      <c r="U412" s="20" t="s">
        <v>1668</v>
      </c>
      <c r="W412" s="20" t="s">
        <v>1811</v>
      </c>
      <c r="X412" s="32">
        <v>5920</v>
      </c>
      <c r="AD412" s="22">
        <v>100</v>
      </c>
      <c r="AE412" s="24">
        <v>0.82</v>
      </c>
      <c r="AF412" s="20" t="s">
        <v>1809</v>
      </c>
      <c r="AG412" s="20" t="s">
        <v>1812</v>
      </c>
      <c r="AH412" s="20" t="s">
        <v>244</v>
      </c>
      <c r="AI412" s="20" t="s">
        <v>1137</v>
      </c>
      <c r="AJ412" s="20" t="s">
        <v>142</v>
      </c>
      <c r="AK412" s="20" t="s">
        <v>127</v>
      </c>
      <c r="AL412" s="20" t="s">
        <v>146</v>
      </c>
      <c r="AO412" s="20" t="s">
        <v>1810</v>
      </c>
      <c r="AQ412" s="25" t="s">
        <v>134</v>
      </c>
      <c r="AR412" s="20" t="s">
        <v>117</v>
      </c>
      <c r="AT412" s="25" t="b">
        <v>1</v>
      </c>
      <c r="AU412" s="24">
        <v>0</v>
      </c>
      <c r="AW412" s="20" t="s">
        <v>150</v>
      </c>
      <c r="AX412" s="20" t="s">
        <v>134</v>
      </c>
      <c r="AY412" s="20" t="s">
        <v>1416</v>
      </c>
      <c r="BC412" s="2">
        <v>120</v>
      </c>
      <c r="BD412" s="2">
        <v>99.999999999999986</v>
      </c>
      <c r="BE412" s="2">
        <v>95</v>
      </c>
      <c r="BF412" s="2">
        <v>1099</v>
      </c>
      <c r="BG412" s="2">
        <v>850</v>
      </c>
      <c r="BH412" s="2">
        <v>1100</v>
      </c>
      <c r="BI412" s="43">
        <v>100</v>
      </c>
      <c r="BJ412" s="2">
        <v>130</v>
      </c>
      <c r="BK412" s="2">
        <v>599</v>
      </c>
      <c r="BL412" s="2">
        <v>890</v>
      </c>
      <c r="BM412" s="2">
        <v>920</v>
      </c>
      <c r="BN412" s="2">
        <v>12100</v>
      </c>
      <c r="BO412" s="2">
        <v>139000</v>
      </c>
      <c r="BP412" s="2">
        <v>135</v>
      </c>
      <c r="BQ412" s="2">
        <v>145</v>
      </c>
      <c r="CB412" s="2">
        <f t="shared" si="108"/>
        <v>57.14</v>
      </c>
      <c r="CC412" s="2">
        <f t="shared" si="109"/>
        <v>47.62</v>
      </c>
      <c r="CD412" s="2">
        <f t="shared" si="110"/>
        <v>45.24</v>
      </c>
      <c r="CE412" s="2">
        <f t="shared" si="111"/>
        <v>523.33000000000004</v>
      </c>
      <c r="CF412" s="2">
        <f t="shared" si="112"/>
        <v>404.76</v>
      </c>
      <c r="CG412" s="2">
        <f t="shared" si="113"/>
        <v>523.80999999999995</v>
      </c>
      <c r="CH412" s="50">
        <f t="shared" si="105"/>
        <v>55</v>
      </c>
      <c r="CI412" s="2">
        <f t="shared" si="106"/>
        <v>65</v>
      </c>
      <c r="CJ412" s="2">
        <f t="shared" si="104"/>
        <v>299.5</v>
      </c>
      <c r="CK412" s="2" t="s">
        <v>136</v>
      </c>
      <c r="CL412" s="2" t="s">
        <v>136</v>
      </c>
      <c r="CM412" s="2">
        <f t="shared" si="107"/>
        <v>11000</v>
      </c>
      <c r="CN412" s="2" t="s">
        <v>136</v>
      </c>
      <c r="CO412" s="2">
        <f t="shared" si="101"/>
        <v>74.25</v>
      </c>
      <c r="CP412" s="2">
        <f t="shared" si="102"/>
        <v>95.7</v>
      </c>
    </row>
    <row r="413" spans="2:94" ht="16" hidden="1">
      <c r="B413" s="2" t="s">
        <v>117</v>
      </c>
      <c r="C413" s="2" t="s">
        <v>118</v>
      </c>
      <c r="D413" s="2">
        <v>2.2000000000000002</v>
      </c>
      <c r="E413" s="20" t="s">
        <v>1126</v>
      </c>
      <c r="F413" s="20" t="s">
        <v>319</v>
      </c>
      <c r="G413" s="20" t="s">
        <v>142</v>
      </c>
      <c r="H413" s="20" t="s">
        <v>1813</v>
      </c>
      <c r="I413" s="20" t="s">
        <v>1814</v>
      </c>
      <c r="J413" s="20" t="s">
        <v>1815</v>
      </c>
      <c r="K413" s="20" t="s">
        <v>1258</v>
      </c>
      <c r="L413" s="20" t="s">
        <v>1259</v>
      </c>
      <c r="M413" s="20" t="s">
        <v>127</v>
      </c>
      <c r="N413" s="20"/>
      <c r="O413" s="20" t="s">
        <v>244</v>
      </c>
      <c r="P413" s="20" t="s">
        <v>337</v>
      </c>
      <c r="Q413" s="21">
        <v>46058</v>
      </c>
      <c r="R413" s="21">
        <v>46058</v>
      </c>
      <c r="S413" s="20" t="s">
        <v>1133</v>
      </c>
      <c r="T413" s="22">
        <v>100</v>
      </c>
      <c r="U413" s="20" t="s">
        <v>1259</v>
      </c>
      <c r="W413" s="20" t="s">
        <v>1816</v>
      </c>
      <c r="X413" s="32">
        <v>2800</v>
      </c>
      <c r="AD413" s="22">
        <v>100</v>
      </c>
      <c r="AE413" s="24">
        <v>0.78</v>
      </c>
      <c r="AF413" s="20" t="s">
        <v>1814</v>
      </c>
      <c r="AG413" s="20" t="s">
        <v>1817</v>
      </c>
      <c r="AH413" s="20" t="s">
        <v>244</v>
      </c>
      <c r="AI413" s="20" t="s">
        <v>1144</v>
      </c>
      <c r="AJ413" s="20" t="s">
        <v>142</v>
      </c>
      <c r="AK413" s="20" t="s">
        <v>127</v>
      </c>
      <c r="AL413" s="20" t="s">
        <v>337</v>
      </c>
      <c r="AO413" s="20" t="s">
        <v>1815</v>
      </c>
      <c r="AQ413" s="25" t="s">
        <v>134</v>
      </c>
      <c r="AR413" s="20" t="s">
        <v>117</v>
      </c>
      <c r="AT413" s="25" t="b">
        <v>1</v>
      </c>
      <c r="AU413" s="24">
        <v>0</v>
      </c>
      <c r="AW413" s="20" t="s">
        <v>196</v>
      </c>
      <c r="AX413" s="20" t="s">
        <v>1818</v>
      </c>
      <c r="AY413" s="20" t="s">
        <v>127</v>
      </c>
      <c r="BC413" s="2">
        <v>120</v>
      </c>
      <c r="BD413" s="2">
        <v>99.999999999999986</v>
      </c>
      <c r="BE413" s="2">
        <v>95</v>
      </c>
      <c r="BF413" s="2">
        <v>1099</v>
      </c>
      <c r="BG413" s="2">
        <v>850</v>
      </c>
      <c r="BH413" s="2">
        <v>1100</v>
      </c>
      <c r="BI413" s="43">
        <v>100</v>
      </c>
      <c r="BJ413" s="2">
        <v>130</v>
      </c>
      <c r="BK413" s="2">
        <v>599</v>
      </c>
      <c r="BL413" s="2">
        <v>890</v>
      </c>
      <c r="BM413" s="2">
        <v>920</v>
      </c>
      <c r="BN413" s="2">
        <v>12100</v>
      </c>
      <c r="BO413" s="2">
        <v>139000</v>
      </c>
      <c r="BP413" s="2">
        <v>135</v>
      </c>
      <c r="BQ413" s="2">
        <v>145</v>
      </c>
      <c r="CB413" s="2">
        <f t="shared" si="108"/>
        <v>57.14</v>
      </c>
      <c r="CC413" s="2">
        <f t="shared" si="109"/>
        <v>47.62</v>
      </c>
      <c r="CD413" s="2">
        <f t="shared" si="110"/>
        <v>45.24</v>
      </c>
      <c r="CE413" s="2">
        <f t="shared" si="111"/>
        <v>523.33000000000004</v>
      </c>
      <c r="CF413" s="2">
        <f t="shared" si="112"/>
        <v>404.76</v>
      </c>
      <c r="CG413" s="2">
        <f t="shared" si="113"/>
        <v>523.80999999999995</v>
      </c>
      <c r="CH413" s="50">
        <f t="shared" si="105"/>
        <v>55</v>
      </c>
      <c r="CI413" s="2">
        <f t="shared" si="106"/>
        <v>65</v>
      </c>
      <c r="CJ413" s="2">
        <f t="shared" si="104"/>
        <v>299.5</v>
      </c>
      <c r="CK413" s="2" t="s">
        <v>136</v>
      </c>
      <c r="CL413" s="2" t="s">
        <v>136</v>
      </c>
      <c r="CM413" s="2">
        <f t="shared" si="107"/>
        <v>11000</v>
      </c>
      <c r="CN413" s="2" t="s">
        <v>136</v>
      </c>
      <c r="CO413" s="2">
        <f t="shared" si="101"/>
        <v>74.25</v>
      </c>
      <c r="CP413" s="2">
        <f t="shared" si="102"/>
        <v>95.7</v>
      </c>
    </row>
    <row r="414" spans="2:94" ht="16" hidden="1">
      <c r="B414" s="2" t="s">
        <v>117</v>
      </c>
      <c r="C414" s="2" t="s">
        <v>118</v>
      </c>
      <c r="D414" s="2">
        <v>2.2000000000000002</v>
      </c>
      <c r="E414" s="20" t="s">
        <v>1126</v>
      </c>
      <c r="F414" s="20" t="s">
        <v>329</v>
      </c>
      <c r="G414" s="20" t="s">
        <v>142</v>
      </c>
      <c r="H414" s="20" t="s">
        <v>1813</v>
      </c>
      <c r="I414" s="20" t="s">
        <v>1819</v>
      </c>
      <c r="J414" s="20" t="s">
        <v>1820</v>
      </c>
      <c r="K414" s="20" t="s">
        <v>1258</v>
      </c>
      <c r="L414" s="20" t="s">
        <v>1668</v>
      </c>
      <c r="M414" s="20" t="s">
        <v>127</v>
      </c>
      <c r="N414" s="20"/>
      <c r="O414" s="20" t="s">
        <v>244</v>
      </c>
      <c r="P414" s="20" t="s">
        <v>337</v>
      </c>
      <c r="Q414" s="21">
        <v>46058</v>
      </c>
      <c r="R414" s="21">
        <v>46058</v>
      </c>
      <c r="S414" s="20" t="s">
        <v>1133</v>
      </c>
      <c r="T414" s="22">
        <v>100</v>
      </c>
      <c r="U414" s="20" t="s">
        <v>1668</v>
      </c>
      <c r="W414" s="20" t="s">
        <v>1821</v>
      </c>
      <c r="X414" s="32">
        <v>1580</v>
      </c>
      <c r="AD414" s="22">
        <v>100</v>
      </c>
      <c r="AE414" s="24">
        <v>0.82</v>
      </c>
      <c r="AF414" s="20" t="s">
        <v>1819</v>
      </c>
      <c r="AG414" s="20" t="s">
        <v>1822</v>
      </c>
      <c r="AH414" s="20" t="s">
        <v>244</v>
      </c>
      <c r="AI414" s="20" t="s">
        <v>1137</v>
      </c>
      <c r="AJ414" s="20" t="s">
        <v>142</v>
      </c>
      <c r="AK414" s="20" t="s">
        <v>127</v>
      </c>
      <c r="AL414" s="20" t="s">
        <v>337</v>
      </c>
      <c r="AO414" s="20" t="s">
        <v>1820</v>
      </c>
      <c r="AQ414" s="25" t="s">
        <v>134</v>
      </c>
      <c r="AR414" s="20" t="s">
        <v>117</v>
      </c>
      <c r="AT414" s="25" t="b">
        <v>1</v>
      </c>
      <c r="AU414" s="24">
        <v>0</v>
      </c>
      <c r="AW414" s="20" t="s">
        <v>196</v>
      </c>
      <c r="AX414" s="20" t="s">
        <v>1818</v>
      </c>
      <c r="AY414" s="20" t="s">
        <v>127</v>
      </c>
      <c r="BC414" s="2">
        <v>120</v>
      </c>
      <c r="BD414" s="2">
        <v>99.999999999999986</v>
      </c>
      <c r="BE414" s="2">
        <v>95</v>
      </c>
      <c r="BF414" s="2">
        <v>1099</v>
      </c>
      <c r="BG414" s="2">
        <v>850</v>
      </c>
      <c r="BH414" s="2">
        <v>1100</v>
      </c>
      <c r="BI414" s="43">
        <v>100</v>
      </c>
      <c r="BJ414" s="2">
        <v>130</v>
      </c>
      <c r="BK414" s="2">
        <v>599</v>
      </c>
      <c r="BL414" s="2">
        <v>890</v>
      </c>
      <c r="BM414" s="2">
        <v>920</v>
      </c>
      <c r="BN414" s="2">
        <v>12100</v>
      </c>
      <c r="BO414" s="2">
        <v>139000</v>
      </c>
      <c r="BP414" s="2">
        <v>135</v>
      </c>
      <c r="BQ414" s="2">
        <v>145</v>
      </c>
      <c r="CB414" s="2">
        <f t="shared" si="108"/>
        <v>57.14</v>
      </c>
      <c r="CC414" s="2">
        <f t="shared" si="109"/>
        <v>47.62</v>
      </c>
      <c r="CD414" s="2">
        <f t="shared" si="110"/>
        <v>45.24</v>
      </c>
      <c r="CE414" s="2">
        <f t="shared" si="111"/>
        <v>523.33000000000004</v>
      </c>
      <c r="CF414" s="2">
        <f t="shared" si="112"/>
        <v>404.76</v>
      </c>
      <c r="CG414" s="2">
        <f t="shared" si="113"/>
        <v>523.80999999999995</v>
      </c>
      <c r="CH414" s="50">
        <f t="shared" si="105"/>
        <v>55</v>
      </c>
      <c r="CI414" s="2">
        <f t="shared" si="106"/>
        <v>65</v>
      </c>
      <c r="CJ414" s="2">
        <f t="shared" si="104"/>
        <v>299.5</v>
      </c>
      <c r="CK414" s="2" t="s">
        <v>136</v>
      </c>
      <c r="CL414" s="2" t="s">
        <v>136</v>
      </c>
      <c r="CM414" s="2">
        <f t="shared" si="107"/>
        <v>11000</v>
      </c>
      <c r="CN414" s="2" t="s">
        <v>136</v>
      </c>
      <c r="CO414" s="2">
        <f t="shared" si="101"/>
        <v>74.25</v>
      </c>
      <c r="CP414" s="2">
        <f t="shared" si="102"/>
        <v>95.7</v>
      </c>
    </row>
    <row r="415" spans="2:94" ht="16" hidden="1">
      <c r="B415" s="2" t="s">
        <v>117</v>
      </c>
      <c r="C415" s="2" t="s">
        <v>118</v>
      </c>
      <c r="D415" s="2">
        <v>2.2000000000000002</v>
      </c>
      <c r="E415" s="20" t="s">
        <v>1126</v>
      </c>
      <c r="F415" s="20" t="s">
        <v>319</v>
      </c>
      <c r="G415" s="20" t="s">
        <v>121</v>
      </c>
      <c r="H415" s="20" t="s">
        <v>1823</v>
      </c>
      <c r="I415" s="20" t="s">
        <v>1824</v>
      </c>
      <c r="J415" s="20" t="s">
        <v>1825</v>
      </c>
      <c r="K415" s="20" t="s">
        <v>1258</v>
      </c>
      <c r="L415" s="20" t="s">
        <v>1259</v>
      </c>
      <c r="M415" s="20" t="s">
        <v>127</v>
      </c>
      <c r="N415" s="20"/>
      <c r="O415" s="20" t="s">
        <v>244</v>
      </c>
      <c r="P415" s="20" t="s">
        <v>129</v>
      </c>
      <c r="Q415" s="21">
        <v>46086</v>
      </c>
      <c r="R415" s="21">
        <v>46086</v>
      </c>
      <c r="S415" s="20" t="s">
        <v>1133</v>
      </c>
      <c r="T415" s="22">
        <v>100</v>
      </c>
      <c r="U415" s="20" t="s">
        <v>1259</v>
      </c>
      <c r="W415" s="20" t="s">
        <v>1826</v>
      </c>
      <c r="X415" s="32">
        <v>6590</v>
      </c>
      <c r="AD415" s="22">
        <v>100</v>
      </c>
      <c r="AE415" s="24">
        <v>0.78</v>
      </c>
      <c r="AF415" s="20" t="s">
        <v>1824</v>
      </c>
      <c r="AG415" s="20" t="s">
        <v>1827</v>
      </c>
      <c r="AH415" s="20" t="s">
        <v>244</v>
      </c>
      <c r="AI415" s="20" t="s">
        <v>1144</v>
      </c>
      <c r="AJ415" s="20" t="s">
        <v>121</v>
      </c>
      <c r="AK415" s="20" t="s">
        <v>127</v>
      </c>
      <c r="AL415" s="20" t="s">
        <v>129</v>
      </c>
      <c r="AO415" s="20" t="s">
        <v>1825</v>
      </c>
      <c r="AQ415" s="25" t="s">
        <v>134</v>
      </c>
      <c r="AR415" s="20" t="s">
        <v>117</v>
      </c>
      <c r="AT415" s="25" t="b">
        <v>1</v>
      </c>
      <c r="AU415" s="24">
        <v>0</v>
      </c>
      <c r="AW415" s="20" t="s">
        <v>150</v>
      </c>
      <c r="AX415" s="20" t="s">
        <v>1342</v>
      </c>
      <c r="AY415" s="20" t="s">
        <v>127</v>
      </c>
      <c r="BC415" s="2">
        <v>120</v>
      </c>
      <c r="BD415" s="2">
        <v>99.999999999999986</v>
      </c>
      <c r="BE415" s="2">
        <v>95</v>
      </c>
      <c r="BF415" s="2">
        <v>1099</v>
      </c>
      <c r="BG415" s="2">
        <v>850</v>
      </c>
      <c r="BH415" s="2">
        <v>1100</v>
      </c>
      <c r="BI415" s="43">
        <v>100</v>
      </c>
      <c r="BJ415" s="2">
        <v>130</v>
      </c>
      <c r="BK415" s="2">
        <v>599</v>
      </c>
      <c r="BL415" s="2">
        <v>890</v>
      </c>
      <c r="BM415" s="2">
        <v>920</v>
      </c>
      <c r="BN415" s="2">
        <v>12100</v>
      </c>
      <c r="BO415" s="2">
        <v>139000</v>
      </c>
      <c r="BP415" s="2">
        <v>135</v>
      </c>
      <c r="BQ415" s="2">
        <v>145</v>
      </c>
      <c r="CB415" s="2">
        <f t="shared" si="108"/>
        <v>57.14</v>
      </c>
      <c r="CC415" s="2">
        <f t="shared" si="109"/>
        <v>47.62</v>
      </c>
      <c r="CD415" s="2">
        <f t="shared" si="110"/>
        <v>45.24</v>
      </c>
      <c r="CE415" s="2">
        <f t="shared" si="111"/>
        <v>523.33000000000004</v>
      </c>
      <c r="CF415" s="2">
        <f t="shared" si="112"/>
        <v>404.76</v>
      </c>
      <c r="CG415" s="2">
        <f t="shared" si="113"/>
        <v>523.80999999999995</v>
      </c>
      <c r="CH415" s="50">
        <f t="shared" si="105"/>
        <v>55</v>
      </c>
      <c r="CI415" s="2">
        <f t="shared" si="106"/>
        <v>65</v>
      </c>
      <c r="CJ415" s="2">
        <f t="shared" si="104"/>
        <v>299.5</v>
      </c>
      <c r="CK415" s="2" t="s">
        <v>136</v>
      </c>
      <c r="CL415" s="2" t="s">
        <v>136</v>
      </c>
      <c r="CM415" s="2">
        <f t="shared" si="107"/>
        <v>11000</v>
      </c>
      <c r="CN415" s="2" t="s">
        <v>136</v>
      </c>
      <c r="CO415" s="2">
        <f t="shared" si="101"/>
        <v>74.25</v>
      </c>
      <c r="CP415" s="2">
        <f t="shared" si="102"/>
        <v>95.7</v>
      </c>
    </row>
    <row r="416" spans="2:94" ht="16" hidden="1">
      <c r="B416" s="2" t="s">
        <v>117</v>
      </c>
      <c r="C416" s="2" t="s">
        <v>118</v>
      </c>
      <c r="D416" s="2">
        <v>2.2000000000000002</v>
      </c>
      <c r="E416" s="20" t="s">
        <v>1126</v>
      </c>
      <c r="F416" s="20" t="s">
        <v>329</v>
      </c>
      <c r="G416" s="20" t="s">
        <v>121</v>
      </c>
      <c r="H416" s="20" t="s">
        <v>1823</v>
      </c>
      <c r="I416" s="20" t="s">
        <v>1828</v>
      </c>
      <c r="J416" s="20" t="s">
        <v>1829</v>
      </c>
      <c r="K416" s="20" t="s">
        <v>1258</v>
      </c>
      <c r="L416" s="20" t="s">
        <v>1259</v>
      </c>
      <c r="M416" s="20" t="s">
        <v>127</v>
      </c>
      <c r="N416" s="20"/>
      <c r="O416" s="20" t="s">
        <v>244</v>
      </c>
      <c r="P416" s="20" t="s">
        <v>129</v>
      </c>
      <c r="Q416" s="21">
        <v>46086</v>
      </c>
      <c r="R416" s="21">
        <v>46086</v>
      </c>
      <c r="S416" s="20" t="s">
        <v>1133</v>
      </c>
      <c r="T416" s="22">
        <v>100</v>
      </c>
      <c r="U416" s="20" t="s">
        <v>1259</v>
      </c>
      <c r="W416" s="20" t="s">
        <v>1830</v>
      </c>
      <c r="X416" s="32">
        <v>4510</v>
      </c>
      <c r="AD416" s="22">
        <v>100</v>
      </c>
      <c r="AE416" s="24">
        <v>0.78</v>
      </c>
      <c r="AF416" s="20" t="s">
        <v>1828</v>
      </c>
      <c r="AG416" s="20" t="s">
        <v>1831</v>
      </c>
      <c r="AH416" s="20" t="s">
        <v>244</v>
      </c>
      <c r="AI416" s="20" t="s">
        <v>1137</v>
      </c>
      <c r="AJ416" s="20" t="s">
        <v>121</v>
      </c>
      <c r="AK416" s="20" t="s">
        <v>127</v>
      </c>
      <c r="AL416" s="20" t="s">
        <v>129</v>
      </c>
      <c r="AO416" s="20" t="s">
        <v>1829</v>
      </c>
      <c r="AQ416" s="25" t="s">
        <v>134</v>
      </c>
      <c r="AR416" s="20" t="s">
        <v>117</v>
      </c>
      <c r="AT416" s="25" t="b">
        <v>1</v>
      </c>
      <c r="AU416" s="24">
        <v>0</v>
      </c>
      <c r="AW416" s="20" t="s">
        <v>150</v>
      </c>
      <c r="AX416" s="20" t="s">
        <v>1342</v>
      </c>
      <c r="AY416" s="20" t="s">
        <v>127</v>
      </c>
      <c r="BC416" s="2">
        <v>120</v>
      </c>
      <c r="BD416" s="2">
        <v>99.999999999999986</v>
      </c>
      <c r="BE416" s="2">
        <v>95</v>
      </c>
      <c r="BF416" s="2">
        <v>1099</v>
      </c>
      <c r="BG416" s="2">
        <v>850</v>
      </c>
      <c r="BH416" s="2">
        <v>1100</v>
      </c>
      <c r="BI416" s="43">
        <v>100</v>
      </c>
      <c r="BJ416" s="2">
        <v>130</v>
      </c>
      <c r="BK416" s="2">
        <v>599</v>
      </c>
      <c r="BL416" s="2">
        <v>890</v>
      </c>
      <c r="BM416" s="2">
        <v>920</v>
      </c>
      <c r="BN416" s="2">
        <v>12100</v>
      </c>
      <c r="BO416" s="2">
        <v>139000</v>
      </c>
      <c r="BP416" s="2">
        <v>135</v>
      </c>
      <c r="BQ416" s="2">
        <v>145</v>
      </c>
      <c r="CB416" s="2">
        <f t="shared" si="108"/>
        <v>57.14</v>
      </c>
      <c r="CC416" s="2">
        <f t="shared" si="109"/>
        <v>47.62</v>
      </c>
      <c r="CD416" s="2">
        <f t="shared" si="110"/>
        <v>45.24</v>
      </c>
      <c r="CE416" s="2">
        <f t="shared" si="111"/>
        <v>523.33000000000004</v>
      </c>
      <c r="CF416" s="2">
        <f t="shared" si="112"/>
        <v>404.76</v>
      </c>
      <c r="CG416" s="2">
        <f t="shared" si="113"/>
        <v>523.80999999999995</v>
      </c>
      <c r="CH416" s="50">
        <f t="shared" si="105"/>
        <v>55</v>
      </c>
      <c r="CI416" s="2">
        <f t="shared" si="106"/>
        <v>65</v>
      </c>
      <c r="CJ416" s="2">
        <f t="shared" si="104"/>
        <v>299.5</v>
      </c>
      <c r="CK416" s="2" t="s">
        <v>136</v>
      </c>
      <c r="CL416" s="2" t="s">
        <v>136</v>
      </c>
      <c r="CM416" s="2">
        <f t="shared" si="107"/>
        <v>11000</v>
      </c>
      <c r="CN416" s="2" t="s">
        <v>136</v>
      </c>
      <c r="CO416" s="2">
        <f t="shared" si="101"/>
        <v>74.25</v>
      </c>
      <c r="CP416" s="2">
        <f t="shared" si="102"/>
        <v>95.7</v>
      </c>
    </row>
    <row r="417" spans="2:94" ht="16" hidden="1">
      <c r="B417" s="2" t="s">
        <v>117</v>
      </c>
      <c r="C417" s="2" t="s">
        <v>118</v>
      </c>
      <c r="D417" s="2">
        <v>2.2000000000000002</v>
      </c>
      <c r="E417" s="20" t="s">
        <v>1126</v>
      </c>
      <c r="F417" s="20" t="s">
        <v>329</v>
      </c>
      <c r="G417" s="20" t="s">
        <v>320</v>
      </c>
      <c r="H417" s="20" t="s">
        <v>1832</v>
      </c>
      <c r="I417" s="20" t="s">
        <v>1833</v>
      </c>
      <c r="J417" s="20" t="s">
        <v>1834</v>
      </c>
      <c r="K417" s="20" t="s">
        <v>1258</v>
      </c>
      <c r="L417" s="20" t="s">
        <v>1384</v>
      </c>
      <c r="M417" s="20" t="s">
        <v>127</v>
      </c>
      <c r="N417" s="20"/>
      <c r="O417" s="20" t="s">
        <v>244</v>
      </c>
      <c r="P417" s="20" t="s">
        <v>452</v>
      </c>
      <c r="Q417" s="21">
        <v>46086</v>
      </c>
      <c r="R417" s="21">
        <v>46086</v>
      </c>
      <c r="S417" s="20" t="s">
        <v>1133</v>
      </c>
      <c r="T417" s="22">
        <v>100</v>
      </c>
      <c r="U417" s="20" t="s">
        <v>1385</v>
      </c>
      <c r="W417" s="20" t="s">
        <v>1832</v>
      </c>
      <c r="X417" s="32">
        <v>8070</v>
      </c>
      <c r="AD417" s="22">
        <v>100</v>
      </c>
      <c r="AE417" s="24">
        <v>0.8</v>
      </c>
      <c r="AF417" s="20" t="s">
        <v>1833</v>
      </c>
      <c r="AG417" s="20" t="s">
        <v>1835</v>
      </c>
      <c r="AH417" s="20" t="s">
        <v>244</v>
      </c>
      <c r="AI417" s="20" t="s">
        <v>1137</v>
      </c>
      <c r="AJ417" s="20" t="s">
        <v>320</v>
      </c>
      <c r="AK417" s="20" t="s">
        <v>127</v>
      </c>
      <c r="AL417" s="20" t="s">
        <v>452</v>
      </c>
      <c r="AO417" s="20" t="s">
        <v>1834</v>
      </c>
      <c r="AQ417" s="25" t="s">
        <v>134</v>
      </c>
      <c r="AR417" s="20" t="s">
        <v>117</v>
      </c>
      <c r="AT417" s="25" t="b">
        <v>1</v>
      </c>
      <c r="AU417" s="24">
        <v>0</v>
      </c>
      <c r="AW417" s="20" t="s">
        <v>150</v>
      </c>
      <c r="AX417" s="20" t="s">
        <v>1186</v>
      </c>
      <c r="AY417" s="20" t="s">
        <v>127</v>
      </c>
      <c r="BC417" s="2">
        <v>120</v>
      </c>
      <c r="BD417" s="2">
        <v>99.999999999999986</v>
      </c>
      <c r="BE417" s="2">
        <v>95</v>
      </c>
      <c r="BF417" s="2">
        <v>1099</v>
      </c>
      <c r="BG417" s="2">
        <v>850</v>
      </c>
      <c r="BH417" s="2">
        <v>1100</v>
      </c>
      <c r="BI417" s="43">
        <v>100</v>
      </c>
      <c r="BJ417" s="2">
        <v>130</v>
      </c>
      <c r="BK417" s="2">
        <v>599</v>
      </c>
      <c r="BL417" s="2">
        <v>890</v>
      </c>
      <c r="BM417" s="2">
        <v>920</v>
      </c>
      <c r="BN417" s="2">
        <v>12100</v>
      </c>
      <c r="BO417" s="2">
        <v>139000</v>
      </c>
      <c r="BP417" s="2">
        <v>135</v>
      </c>
      <c r="BQ417" s="2">
        <v>145</v>
      </c>
      <c r="CB417" s="2">
        <f t="shared" si="108"/>
        <v>57.14</v>
      </c>
      <c r="CC417" s="2">
        <f t="shared" si="109"/>
        <v>47.62</v>
      </c>
      <c r="CD417" s="2">
        <f t="shared" si="110"/>
        <v>45.24</v>
      </c>
      <c r="CE417" s="2">
        <f t="shared" si="111"/>
        <v>523.33000000000004</v>
      </c>
      <c r="CF417" s="2">
        <f t="shared" si="112"/>
        <v>404.76</v>
      </c>
      <c r="CG417" s="2">
        <f t="shared" si="113"/>
        <v>523.80999999999995</v>
      </c>
      <c r="CH417" s="50">
        <f t="shared" si="105"/>
        <v>55</v>
      </c>
      <c r="CI417" s="2">
        <f t="shared" si="106"/>
        <v>65</v>
      </c>
      <c r="CJ417" s="2">
        <f t="shared" si="104"/>
        <v>299.5</v>
      </c>
      <c r="CK417" s="2" t="s">
        <v>136</v>
      </c>
      <c r="CL417" s="2" t="s">
        <v>136</v>
      </c>
      <c r="CM417" s="2">
        <f t="shared" si="107"/>
        <v>11000</v>
      </c>
      <c r="CN417" s="2" t="s">
        <v>136</v>
      </c>
      <c r="CO417" s="2">
        <f t="shared" si="101"/>
        <v>74.25</v>
      </c>
      <c r="CP417" s="2">
        <f t="shared" si="102"/>
        <v>95.7</v>
      </c>
    </row>
    <row r="418" spans="2:94" ht="16" hidden="1">
      <c r="B418" s="2" t="s">
        <v>117</v>
      </c>
      <c r="C418" s="2" t="s">
        <v>118</v>
      </c>
      <c r="D418" s="2">
        <v>2.2000000000000002</v>
      </c>
      <c r="E418" s="20" t="s">
        <v>1126</v>
      </c>
      <c r="F418" s="20" t="s">
        <v>329</v>
      </c>
      <c r="G418" s="20" t="s">
        <v>320</v>
      </c>
      <c r="H418" s="20" t="s">
        <v>1836</v>
      </c>
      <c r="I418" s="20" t="s">
        <v>1837</v>
      </c>
      <c r="J418" s="20" t="s">
        <v>1838</v>
      </c>
      <c r="K418" s="20" t="s">
        <v>1258</v>
      </c>
      <c r="L418" s="20" t="s">
        <v>1259</v>
      </c>
      <c r="M418" s="20" t="s">
        <v>127</v>
      </c>
      <c r="N418" s="20"/>
      <c r="O418" s="20" t="s">
        <v>244</v>
      </c>
      <c r="P418" s="20" t="s">
        <v>667</v>
      </c>
      <c r="Q418" s="21">
        <v>46086</v>
      </c>
      <c r="R418" s="21">
        <v>46086</v>
      </c>
      <c r="S418" s="20" t="s">
        <v>1133</v>
      </c>
      <c r="T418" s="22">
        <v>100</v>
      </c>
      <c r="U418" s="20" t="s">
        <v>1259</v>
      </c>
      <c r="W418" s="20" t="s">
        <v>1839</v>
      </c>
      <c r="X418" s="32">
        <v>1550</v>
      </c>
      <c r="AD418" s="22">
        <v>100</v>
      </c>
      <c r="AE418" s="24">
        <v>0.78</v>
      </c>
      <c r="AF418" s="20" t="s">
        <v>1837</v>
      </c>
      <c r="AG418" s="20" t="s">
        <v>1840</v>
      </c>
      <c r="AH418" s="20" t="s">
        <v>244</v>
      </c>
      <c r="AI418" s="20" t="s">
        <v>1137</v>
      </c>
      <c r="AJ418" s="20" t="s">
        <v>320</v>
      </c>
      <c r="AK418" s="20" t="s">
        <v>127</v>
      </c>
      <c r="AL418" s="20" t="s">
        <v>667</v>
      </c>
      <c r="AO418" s="20" t="s">
        <v>1838</v>
      </c>
      <c r="AQ418" s="25" t="s">
        <v>134</v>
      </c>
      <c r="AR418" s="20" t="s">
        <v>117</v>
      </c>
      <c r="AT418" s="25" t="b">
        <v>1</v>
      </c>
      <c r="AU418" s="24">
        <v>0</v>
      </c>
      <c r="AW418" s="20" t="s">
        <v>150</v>
      </c>
      <c r="AX418" s="20" t="s">
        <v>1614</v>
      </c>
      <c r="AY418" s="20" t="s">
        <v>127</v>
      </c>
      <c r="BC418" s="2">
        <v>120</v>
      </c>
      <c r="BD418" s="2">
        <v>99.999999999999986</v>
      </c>
      <c r="BE418" s="2">
        <v>95</v>
      </c>
      <c r="BF418" s="2">
        <v>1099</v>
      </c>
      <c r="BG418" s="2">
        <v>850</v>
      </c>
      <c r="BH418" s="2">
        <v>1100</v>
      </c>
      <c r="BI418" s="43">
        <v>100</v>
      </c>
      <c r="BJ418" s="2">
        <v>130</v>
      </c>
      <c r="BK418" s="2">
        <v>599</v>
      </c>
      <c r="BL418" s="2">
        <v>890</v>
      </c>
      <c r="BM418" s="2">
        <v>920</v>
      </c>
      <c r="BN418" s="2">
        <v>12100</v>
      </c>
      <c r="BO418" s="2">
        <v>139000</v>
      </c>
      <c r="BP418" s="2">
        <v>135</v>
      </c>
      <c r="BQ418" s="2">
        <v>145</v>
      </c>
      <c r="CB418" s="2">
        <f t="shared" si="108"/>
        <v>57.14</v>
      </c>
      <c r="CC418" s="2">
        <f t="shared" si="109"/>
        <v>47.62</v>
      </c>
      <c r="CD418" s="2">
        <f t="shared" si="110"/>
        <v>45.24</v>
      </c>
      <c r="CE418" s="2">
        <f t="shared" si="111"/>
        <v>523.33000000000004</v>
      </c>
      <c r="CF418" s="2">
        <f t="shared" si="112"/>
        <v>404.76</v>
      </c>
      <c r="CG418" s="2">
        <f t="shared" si="113"/>
        <v>523.80999999999995</v>
      </c>
      <c r="CH418" s="50">
        <f t="shared" si="105"/>
        <v>55</v>
      </c>
      <c r="CI418" s="2">
        <f t="shared" si="106"/>
        <v>65</v>
      </c>
      <c r="CJ418" s="2">
        <f t="shared" si="104"/>
        <v>299.5</v>
      </c>
      <c r="CK418" s="2" t="s">
        <v>136</v>
      </c>
      <c r="CL418" s="2" t="s">
        <v>136</v>
      </c>
      <c r="CM418" s="2">
        <f t="shared" si="107"/>
        <v>11000</v>
      </c>
      <c r="CN418" s="2" t="s">
        <v>136</v>
      </c>
      <c r="CO418" s="2">
        <f t="shared" si="101"/>
        <v>74.25</v>
      </c>
      <c r="CP418" s="2">
        <f t="shared" si="102"/>
        <v>95.7</v>
      </c>
    </row>
    <row r="419" spans="2:94" ht="16" hidden="1">
      <c r="B419" s="2" t="s">
        <v>117</v>
      </c>
      <c r="C419" s="2" t="s">
        <v>118</v>
      </c>
      <c r="D419" s="2">
        <v>2.2000000000000002</v>
      </c>
      <c r="E419" s="20" t="s">
        <v>1126</v>
      </c>
      <c r="F419" s="20" t="s">
        <v>319</v>
      </c>
      <c r="G419" s="20" t="s">
        <v>320</v>
      </c>
      <c r="H419" s="20" t="s">
        <v>1841</v>
      </c>
      <c r="I419" s="20" t="s">
        <v>1842</v>
      </c>
      <c r="J419" s="20" t="s">
        <v>1843</v>
      </c>
      <c r="K419" s="20" t="s">
        <v>1258</v>
      </c>
      <c r="L419" s="20" t="s">
        <v>1259</v>
      </c>
      <c r="M419" s="20" t="s">
        <v>127</v>
      </c>
      <c r="N419" s="20"/>
      <c r="O419" s="20" t="s">
        <v>244</v>
      </c>
      <c r="P419" s="20" t="s">
        <v>667</v>
      </c>
      <c r="Q419" s="21">
        <v>46086</v>
      </c>
      <c r="R419" s="21">
        <v>46086</v>
      </c>
      <c r="S419" s="20" t="s">
        <v>1133</v>
      </c>
      <c r="T419" s="22">
        <v>100</v>
      </c>
      <c r="U419" s="20" t="s">
        <v>1259</v>
      </c>
      <c r="W419" s="20" t="s">
        <v>1844</v>
      </c>
      <c r="X419" s="32">
        <v>2160</v>
      </c>
      <c r="AD419" s="22">
        <v>100</v>
      </c>
      <c r="AE419" s="24">
        <v>0.78</v>
      </c>
      <c r="AF419" s="20" t="s">
        <v>1842</v>
      </c>
      <c r="AG419" s="20" t="s">
        <v>1845</v>
      </c>
      <c r="AH419" s="20" t="s">
        <v>244</v>
      </c>
      <c r="AI419" s="20" t="s">
        <v>1144</v>
      </c>
      <c r="AJ419" s="20" t="s">
        <v>320</v>
      </c>
      <c r="AK419" s="20" t="s">
        <v>127</v>
      </c>
      <c r="AL419" s="20" t="s">
        <v>667</v>
      </c>
      <c r="AO419" s="20" t="s">
        <v>1843</v>
      </c>
      <c r="AQ419" s="25" t="s">
        <v>134</v>
      </c>
      <c r="AR419" s="20" t="s">
        <v>117</v>
      </c>
      <c r="AT419" s="25" t="b">
        <v>1</v>
      </c>
      <c r="AU419" s="24">
        <v>0</v>
      </c>
      <c r="AW419" s="20" t="s">
        <v>150</v>
      </c>
      <c r="AX419" s="20" t="s">
        <v>1614</v>
      </c>
      <c r="AY419" s="20" t="s">
        <v>127</v>
      </c>
      <c r="BC419" s="2">
        <v>120</v>
      </c>
      <c r="BD419" s="2">
        <v>99.999999999999986</v>
      </c>
      <c r="BE419" s="2">
        <v>95</v>
      </c>
      <c r="BF419" s="2">
        <v>1099</v>
      </c>
      <c r="BG419" s="2">
        <v>850</v>
      </c>
      <c r="BH419" s="2">
        <v>1100</v>
      </c>
      <c r="BI419" s="43">
        <v>100</v>
      </c>
      <c r="BJ419" s="2">
        <v>130</v>
      </c>
      <c r="BK419" s="2">
        <v>599</v>
      </c>
      <c r="BL419" s="2">
        <v>890</v>
      </c>
      <c r="BM419" s="2">
        <v>920</v>
      </c>
      <c r="BN419" s="2">
        <v>12100</v>
      </c>
      <c r="BO419" s="2">
        <v>139000</v>
      </c>
      <c r="BP419" s="2">
        <v>135</v>
      </c>
      <c r="BQ419" s="2">
        <v>145</v>
      </c>
      <c r="CB419" s="2">
        <f t="shared" si="108"/>
        <v>57.14</v>
      </c>
      <c r="CC419" s="2">
        <f t="shared" si="109"/>
        <v>47.62</v>
      </c>
      <c r="CD419" s="2">
        <f t="shared" si="110"/>
        <v>45.24</v>
      </c>
      <c r="CE419" s="2">
        <f t="shared" si="111"/>
        <v>523.33000000000004</v>
      </c>
      <c r="CF419" s="2">
        <f t="shared" si="112"/>
        <v>404.76</v>
      </c>
      <c r="CG419" s="2">
        <f t="shared" si="113"/>
        <v>523.80999999999995</v>
      </c>
      <c r="CH419" s="50">
        <f t="shared" si="105"/>
        <v>55</v>
      </c>
      <c r="CI419" s="2">
        <f t="shared" si="106"/>
        <v>65</v>
      </c>
      <c r="CJ419" s="2">
        <f t="shared" si="104"/>
        <v>299.5</v>
      </c>
      <c r="CK419" s="2" t="s">
        <v>136</v>
      </c>
      <c r="CL419" s="2" t="s">
        <v>136</v>
      </c>
      <c r="CM419" s="2">
        <f t="shared" si="107"/>
        <v>11000</v>
      </c>
      <c r="CN419" s="2" t="s">
        <v>136</v>
      </c>
      <c r="CO419" s="2">
        <f t="shared" ref="CO419:CO482" si="114">ROUND(BP419*0.55,2)</f>
        <v>74.25</v>
      </c>
      <c r="CP419" s="2">
        <f t="shared" ref="CP419:CP482" si="115">ROUND(BQ419*0.66,2)</f>
        <v>95.7</v>
      </c>
    </row>
    <row r="420" spans="2:94" ht="16" hidden="1">
      <c r="B420" s="2" t="s">
        <v>117</v>
      </c>
      <c r="C420" s="2" t="s">
        <v>118</v>
      </c>
      <c r="D420" s="2">
        <v>2.2000000000000002</v>
      </c>
      <c r="E420" s="20" t="s">
        <v>1126</v>
      </c>
      <c r="F420" s="20" t="s">
        <v>319</v>
      </c>
      <c r="G420" s="20" t="s">
        <v>121</v>
      </c>
      <c r="H420" s="20" t="s">
        <v>1846</v>
      </c>
      <c r="I420" s="20" t="s">
        <v>1847</v>
      </c>
      <c r="J420" s="20" t="s">
        <v>1848</v>
      </c>
      <c r="K420" s="20" t="s">
        <v>1258</v>
      </c>
      <c r="L420" s="20" t="s">
        <v>1384</v>
      </c>
      <c r="M420" s="20" t="s">
        <v>127</v>
      </c>
      <c r="N420" s="20"/>
      <c r="O420" s="20" t="s">
        <v>244</v>
      </c>
      <c r="P420" s="20" t="s">
        <v>154</v>
      </c>
      <c r="Q420" s="21">
        <v>46100</v>
      </c>
      <c r="R420" s="21">
        <v>46100</v>
      </c>
      <c r="S420" s="20" t="s">
        <v>1133</v>
      </c>
      <c r="T420" s="22">
        <v>100</v>
      </c>
      <c r="U420" s="20" t="s">
        <v>1385</v>
      </c>
      <c r="W420" s="20" t="s">
        <v>1849</v>
      </c>
      <c r="X420" s="32">
        <v>6680</v>
      </c>
      <c r="AD420" s="22">
        <v>100</v>
      </c>
      <c r="AE420" s="24">
        <v>0.84</v>
      </c>
      <c r="AF420" s="20" t="s">
        <v>1847</v>
      </c>
      <c r="AG420" s="20" t="s">
        <v>1850</v>
      </c>
      <c r="AH420" s="20" t="s">
        <v>244</v>
      </c>
      <c r="AI420" s="20" t="s">
        <v>1144</v>
      </c>
      <c r="AJ420" s="20" t="s">
        <v>121</v>
      </c>
      <c r="AK420" s="20" t="s">
        <v>127</v>
      </c>
      <c r="AL420" s="20" t="s">
        <v>154</v>
      </c>
      <c r="AO420" s="20" t="s">
        <v>1848</v>
      </c>
      <c r="AQ420" s="25" t="s">
        <v>134</v>
      </c>
      <c r="AR420" s="20" t="s">
        <v>117</v>
      </c>
      <c r="AT420" s="25" t="b">
        <v>1</v>
      </c>
      <c r="AU420" s="24">
        <v>0</v>
      </c>
      <c r="AW420" s="20" t="s">
        <v>150</v>
      </c>
      <c r="AX420" s="20" t="s">
        <v>1782</v>
      </c>
      <c r="AY420" s="20" t="s">
        <v>127</v>
      </c>
      <c r="BC420" s="2">
        <v>120</v>
      </c>
      <c r="BD420" s="2">
        <v>99.999999999999986</v>
      </c>
      <c r="BE420" s="2">
        <v>95</v>
      </c>
      <c r="BF420" s="2">
        <v>1099</v>
      </c>
      <c r="BG420" s="2">
        <v>850</v>
      </c>
      <c r="BH420" s="2">
        <v>1100</v>
      </c>
      <c r="BI420" s="43">
        <v>100</v>
      </c>
      <c r="BJ420" s="2">
        <v>130</v>
      </c>
      <c r="BK420" s="2">
        <v>599</v>
      </c>
      <c r="BL420" s="2">
        <v>890</v>
      </c>
      <c r="BM420" s="2">
        <v>920</v>
      </c>
      <c r="BN420" s="2">
        <v>12100</v>
      </c>
      <c r="BO420" s="2">
        <v>139000</v>
      </c>
      <c r="BP420" s="2">
        <v>135</v>
      </c>
      <c r="BQ420" s="2">
        <v>145</v>
      </c>
      <c r="CB420" s="2">
        <f t="shared" si="108"/>
        <v>57.14</v>
      </c>
      <c r="CC420" s="2">
        <f t="shared" si="109"/>
        <v>47.62</v>
      </c>
      <c r="CD420" s="2">
        <f t="shared" si="110"/>
        <v>45.24</v>
      </c>
      <c r="CE420" s="2">
        <f t="shared" si="111"/>
        <v>523.33000000000004</v>
      </c>
      <c r="CF420" s="2">
        <f t="shared" si="112"/>
        <v>404.76</v>
      </c>
      <c r="CG420" s="2">
        <f t="shared" si="113"/>
        <v>523.80999999999995</v>
      </c>
      <c r="CH420" s="50">
        <f t="shared" si="105"/>
        <v>55</v>
      </c>
      <c r="CI420" s="2">
        <f t="shared" si="106"/>
        <v>65</v>
      </c>
      <c r="CJ420" s="2">
        <f t="shared" si="104"/>
        <v>299.5</v>
      </c>
      <c r="CK420" s="2" t="s">
        <v>136</v>
      </c>
      <c r="CL420" s="2" t="s">
        <v>136</v>
      </c>
      <c r="CM420" s="2">
        <f t="shared" si="107"/>
        <v>11000</v>
      </c>
      <c r="CN420" s="2" t="s">
        <v>136</v>
      </c>
      <c r="CO420" s="2">
        <f t="shared" si="114"/>
        <v>74.25</v>
      </c>
      <c r="CP420" s="2">
        <f t="shared" si="115"/>
        <v>95.7</v>
      </c>
    </row>
    <row r="421" spans="2:94" ht="16" hidden="1">
      <c r="B421" s="2" t="s">
        <v>117</v>
      </c>
      <c r="C421" s="2" t="s">
        <v>118</v>
      </c>
      <c r="D421" s="2">
        <v>2.2000000000000002</v>
      </c>
      <c r="E421" s="20" t="s">
        <v>1126</v>
      </c>
      <c r="F421" s="20" t="s">
        <v>319</v>
      </c>
      <c r="G421" s="20" t="s">
        <v>158</v>
      </c>
      <c r="H421" s="20" t="s">
        <v>1851</v>
      </c>
      <c r="I421" s="20" t="s">
        <v>1852</v>
      </c>
      <c r="J421" s="20" t="s">
        <v>1853</v>
      </c>
      <c r="K421" s="20" t="s">
        <v>1258</v>
      </c>
      <c r="L421" s="20" t="s">
        <v>1795</v>
      </c>
      <c r="M421" s="20" t="s">
        <v>127</v>
      </c>
      <c r="N421" s="20"/>
      <c r="O421" s="20" t="s">
        <v>244</v>
      </c>
      <c r="P421" s="20" t="s">
        <v>1132</v>
      </c>
      <c r="Q421" s="21">
        <v>46030</v>
      </c>
      <c r="R421" s="21">
        <v>46030</v>
      </c>
      <c r="S421" s="20" t="s">
        <v>1260</v>
      </c>
      <c r="T421" s="34">
        <v>120</v>
      </c>
      <c r="U421" s="20" t="s">
        <v>1796</v>
      </c>
      <c r="W421" s="20" t="s">
        <v>1854</v>
      </c>
      <c r="X421" s="32">
        <v>11120</v>
      </c>
      <c r="AD421" s="22">
        <v>110</v>
      </c>
      <c r="AE421" s="33">
        <v>0.78099999999999992</v>
      </c>
      <c r="AF421" s="20" t="s">
        <v>1852</v>
      </c>
      <c r="AG421" s="20" t="s">
        <v>1855</v>
      </c>
      <c r="AH421" s="20" t="s">
        <v>244</v>
      </c>
      <c r="AI421" s="20" t="s">
        <v>1144</v>
      </c>
      <c r="AJ421" s="20" t="s">
        <v>158</v>
      </c>
      <c r="AK421" s="20" t="s">
        <v>127</v>
      </c>
      <c r="AL421" s="20" t="s">
        <v>1132</v>
      </c>
      <c r="AO421" s="20" t="s">
        <v>1853</v>
      </c>
      <c r="AQ421" s="25" t="s">
        <v>134</v>
      </c>
      <c r="AR421" s="20" t="s">
        <v>117</v>
      </c>
      <c r="AT421" s="25" t="b">
        <v>1</v>
      </c>
      <c r="AU421" s="24">
        <v>0</v>
      </c>
      <c r="AW421" s="20" t="s">
        <v>150</v>
      </c>
      <c r="AX421" s="20" t="s">
        <v>1287</v>
      </c>
      <c r="AY421" s="20" t="s">
        <v>127</v>
      </c>
      <c r="BC421" s="2">
        <v>140</v>
      </c>
      <c r="BD421" s="2">
        <v>130</v>
      </c>
      <c r="BE421" s="2">
        <v>100</v>
      </c>
      <c r="BF421" s="2">
        <v>1599</v>
      </c>
      <c r="BG421" s="45">
        <v>1100</v>
      </c>
      <c r="BH421" s="2">
        <v>1500</v>
      </c>
      <c r="BI421" s="56">
        <f>T421</f>
        <v>120</v>
      </c>
      <c r="BJ421" s="2">
        <v>150</v>
      </c>
      <c r="BK421" s="2">
        <v>899</v>
      </c>
      <c r="BL421" s="39">
        <v>920</v>
      </c>
      <c r="BM421" s="39">
        <v>950</v>
      </c>
      <c r="BN421" s="2">
        <v>14300</v>
      </c>
      <c r="BO421" s="2">
        <v>159000</v>
      </c>
      <c r="BP421" s="2">
        <v>180</v>
      </c>
      <c r="BQ421" s="2">
        <v>190</v>
      </c>
      <c r="CB421" s="2">
        <f t="shared" si="108"/>
        <v>66.67</v>
      </c>
      <c r="CC421" s="2">
        <f t="shared" si="109"/>
        <v>61.9</v>
      </c>
      <c r="CD421" s="2">
        <f t="shared" si="110"/>
        <v>47.62</v>
      </c>
      <c r="CE421" s="2">
        <f t="shared" si="111"/>
        <v>761.43</v>
      </c>
      <c r="CF421" s="2">
        <f t="shared" si="112"/>
        <v>523.80999999999995</v>
      </c>
      <c r="CG421" s="2">
        <f t="shared" si="113"/>
        <v>714.29</v>
      </c>
      <c r="CH421" s="50">
        <f t="shared" si="105"/>
        <v>66</v>
      </c>
      <c r="CI421" s="2">
        <f t="shared" si="106"/>
        <v>75</v>
      </c>
      <c r="CJ421" s="2">
        <f t="shared" si="104"/>
        <v>449.5</v>
      </c>
      <c r="CK421" s="2" t="s">
        <v>136</v>
      </c>
      <c r="CL421" s="2" t="s">
        <v>136</v>
      </c>
      <c r="CM421" s="2">
        <f t="shared" si="107"/>
        <v>12999.999999999998</v>
      </c>
      <c r="CN421" s="2" t="s">
        <v>136</v>
      </c>
      <c r="CO421" s="2">
        <f t="shared" si="114"/>
        <v>99</v>
      </c>
      <c r="CP421" s="2">
        <f t="shared" si="115"/>
        <v>125.4</v>
      </c>
    </row>
    <row r="422" spans="2:94" ht="16" hidden="1">
      <c r="B422" s="2" t="s">
        <v>117</v>
      </c>
      <c r="C422" s="2" t="s">
        <v>118</v>
      </c>
      <c r="D422" s="2">
        <v>2.2000000000000002</v>
      </c>
      <c r="E422" s="20" t="s">
        <v>1126</v>
      </c>
      <c r="F422" s="20" t="s">
        <v>329</v>
      </c>
      <c r="G422" s="20" t="s">
        <v>158</v>
      </c>
      <c r="H422" s="20" t="s">
        <v>1851</v>
      </c>
      <c r="I422" s="20" t="s">
        <v>1856</v>
      </c>
      <c r="J422" s="20" t="s">
        <v>1857</v>
      </c>
      <c r="K422" s="20" t="s">
        <v>1258</v>
      </c>
      <c r="L422" s="20" t="s">
        <v>1795</v>
      </c>
      <c r="M422" s="20" t="s">
        <v>127</v>
      </c>
      <c r="N422" s="20"/>
      <c r="O422" s="20" t="s">
        <v>244</v>
      </c>
      <c r="P422" s="20" t="s">
        <v>1132</v>
      </c>
      <c r="Q422" s="21">
        <v>46030</v>
      </c>
      <c r="R422" s="21">
        <v>46030</v>
      </c>
      <c r="S422" s="20" t="s">
        <v>1133</v>
      </c>
      <c r="T422" s="34">
        <v>120</v>
      </c>
      <c r="U422" s="20" t="s">
        <v>1796</v>
      </c>
      <c r="W422" s="20" t="s">
        <v>1858</v>
      </c>
      <c r="X422" s="32">
        <v>9800</v>
      </c>
      <c r="AD422" s="22">
        <v>110</v>
      </c>
      <c r="AE422" s="33">
        <v>0.78099999999999992</v>
      </c>
      <c r="AF422" s="20" t="s">
        <v>1856</v>
      </c>
      <c r="AG422" s="20" t="s">
        <v>1859</v>
      </c>
      <c r="AH422" s="20" t="s">
        <v>244</v>
      </c>
      <c r="AI422" s="20" t="s">
        <v>1137</v>
      </c>
      <c r="AJ422" s="20" t="s">
        <v>158</v>
      </c>
      <c r="AK422" s="20" t="s">
        <v>127</v>
      </c>
      <c r="AL422" s="20" t="s">
        <v>1132</v>
      </c>
      <c r="AO422" s="20" t="s">
        <v>1857</v>
      </c>
      <c r="AQ422" s="25" t="s">
        <v>134</v>
      </c>
      <c r="AR422" s="20" t="s">
        <v>117</v>
      </c>
      <c r="AT422" s="25" t="b">
        <v>1</v>
      </c>
      <c r="AU422" s="24">
        <v>0</v>
      </c>
      <c r="AW422" s="20" t="s">
        <v>150</v>
      </c>
      <c r="AX422" s="20" t="s">
        <v>1287</v>
      </c>
      <c r="AY422" s="20" t="s">
        <v>127</v>
      </c>
      <c r="BC422" s="2">
        <v>140</v>
      </c>
      <c r="BD422" s="2">
        <v>130</v>
      </c>
      <c r="BE422" s="2">
        <v>100</v>
      </c>
      <c r="BF422" s="2">
        <v>1599</v>
      </c>
      <c r="BG422" s="45">
        <v>1100</v>
      </c>
      <c r="BH422" s="2">
        <v>1500</v>
      </c>
      <c r="BI422" s="56">
        <f>T422</f>
        <v>120</v>
      </c>
      <c r="BJ422" s="2">
        <v>150</v>
      </c>
      <c r="BK422" s="2">
        <v>899</v>
      </c>
      <c r="BL422" s="39">
        <v>920</v>
      </c>
      <c r="BM422" s="39">
        <v>950</v>
      </c>
      <c r="BN422" s="2">
        <v>14300</v>
      </c>
      <c r="BO422" s="2">
        <v>159000</v>
      </c>
      <c r="BP422" s="2">
        <v>180</v>
      </c>
      <c r="BQ422" s="2">
        <v>190</v>
      </c>
      <c r="CB422" s="2">
        <f t="shared" si="108"/>
        <v>66.67</v>
      </c>
      <c r="CC422" s="2">
        <f t="shared" si="109"/>
        <v>61.9</v>
      </c>
      <c r="CD422" s="2">
        <f t="shared" si="110"/>
        <v>47.62</v>
      </c>
      <c r="CE422" s="2">
        <f t="shared" si="111"/>
        <v>761.43</v>
      </c>
      <c r="CF422" s="2">
        <f t="shared" si="112"/>
        <v>523.80999999999995</v>
      </c>
      <c r="CG422" s="2">
        <f t="shared" si="113"/>
        <v>714.29</v>
      </c>
      <c r="CH422" s="50">
        <f t="shared" si="105"/>
        <v>66</v>
      </c>
      <c r="CI422" s="2">
        <f t="shared" si="106"/>
        <v>75</v>
      </c>
      <c r="CJ422" s="2">
        <f t="shared" si="104"/>
        <v>449.5</v>
      </c>
      <c r="CK422" s="2" t="s">
        <v>136</v>
      </c>
      <c r="CL422" s="2" t="s">
        <v>136</v>
      </c>
      <c r="CM422" s="2">
        <f t="shared" si="107"/>
        <v>12999.999999999998</v>
      </c>
      <c r="CN422" s="2" t="s">
        <v>136</v>
      </c>
      <c r="CO422" s="2">
        <f t="shared" si="114"/>
        <v>99</v>
      </c>
      <c r="CP422" s="2">
        <f t="shared" si="115"/>
        <v>125.4</v>
      </c>
    </row>
    <row r="423" spans="2:94" ht="16" hidden="1">
      <c r="B423" s="2" t="s">
        <v>117</v>
      </c>
      <c r="C423" s="2" t="s">
        <v>118</v>
      </c>
      <c r="D423" s="2">
        <v>2.1</v>
      </c>
      <c r="E423" s="20" t="s">
        <v>1126</v>
      </c>
      <c r="F423" s="20" t="s">
        <v>319</v>
      </c>
      <c r="G423" s="20" t="s">
        <v>158</v>
      </c>
      <c r="H423" s="20" t="s">
        <v>1860</v>
      </c>
      <c r="I423" s="20" t="s">
        <v>1861</v>
      </c>
      <c r="J423" s="20" t="s">
        <v>1862</v>
      </c>
      <c r="K423" s="20" t="s">
        <v>1130</v>
      </c>
      <c r="L423" s="20" t="s">
        <v>1863</v>
      </c>
      <c r="M423" s="20" t="s">
        <v>127</v>
      </c>
      <c r="N423" s="20"/>
      <c r="O423" s="20" t="s">
        <v>128</v>
      </c>
      <c r="P423" s="20" t="s">
        <v>1132</v>
      </c>
      <c r="Q423" s="21">
        <v>46030</v>
      </c>
      <c r="R423" s="21">
        <v>46030</v>
      </c>
      <c r="S423" s="20" t="s">
        <v>1133</v>
      </c>
      <c r="T423" s="22">
        <v>110</v>
      </c>
      <c r="U423" s="20" t="s">
        <v>1864</v>
      </c>
      <c r="W423" s="20" t="s">
        <v>1865</v>
      </c>
      <c r="X423" s="32">
        <v>11970</v>
      </c>
      <c r="AD423" s="22">
        <v>110</v>
      </c>
      <c r="AE423" s="31">
        <v>0.81819999999999993</v>
      </c>
      <c r="AF423" s="20" t="s">
        <v>1861</v>
      </c>
      <c r="AG423" s="20" t="s">
        <v>1866</v>
      </c>
      <c r="AH423" s="20" t="s">
        <v>128</v>
      </c>
      <c r="AI423" s="20" t="s">
        <v>1144</v>
      </c>
      <c r="AJ423" s="20" t="s">
        <v>158</v>
      </c>
      <c r="AK423" s="20" t="s">
        <v>127</v>
      </c>
      <c r="AL423" s="20" t="s">
        <v>1132</v>
      </c>
      <c r="AO423" s="20" t="s">
        <v>1862</v>
      </c>
      <c r="AQ423" s="25" t="s">
        <v>134</v>
      </c>
      <c r="AR423" s="20" t="s">
        <v>170</v>
      </c>
      <c r="AT423" s="25" t="b">
        <v>1</v>
      </c>
      <c r="AU423" s="24">
        <v>0</v>
      </c>
      <c r="AW423" s="20" t="s">
        <v>150</v>
      </c>
      <c r="AX423" s="20" t="s">
        <v>1138</v>
      </c>
      <c r="AY423" s="20" t="s">
        <v>127</v>
      </c>
      <c r="BC423" s="2">
        <v>130</v>
      </c>
      <c r="BD423" s="2">
        <v>109.99999999999999</v>
      </c>
      <c r="BE423" s="2">
        <v>100</v>
      </c>
      <c r="BF423" s="2">
        <v>1199</v>
      </c>
      <c r="BG423" s="2">
        <v>900</v>
      </c>
      <c r="BH423" s="2">
        <v>1200</v>
      </c>
      <c r="BI423" s="43">
        <v>110</v>
      </c>
      <c r="BJ423" s="2">
        <v>130</v>
      </c>
      <c r="BK423" s="2">
        <v>699</v>
      </c>
      <c r="BL423" s="2">
        <v>940</v>
      </c>
      <c r="BM423" s="2">
        <v>950</v>
      </c>
      <c r="BN423" s="2">
        <v>12980</v>
      </c>
      <c r="BO423" s="2">
        <v>149000</v>
      </c>
      <c r="BP423" s="2">
        <v>145</v>
      </c>
      <c r="BQ423" s="2">
        <v>165</v>
      </c>
      <c r="CB423" s="2">
        <f t="shared" si="108"/>
        <v>61.9</v>
      </c>
      <c r="CC423" s="2">
        <f t="shared" si="109"/>
        <v>52.38</v>
      </c>
      <c r="CD423" s="2">
        <f t="shared" si="110"/>
        <v>47.62</v>
      </c>
      <c r="CE423" s="2">
        <f t="shared" si="111"/>
        <v>570.95000000000005</v>
      </c>
      <c r="CF423" s="2">
        <f t="shared" si="112"/>
        <v>428.57</v>
      </c>
      <c r="CG423" s="2">
        <f t="shared" si="113"/>
        <v>571.42999999999995</v>
      </c>
      <c r="CH423" s="50">
        <f t="shared" si="105"/>
        <v>60.5</v>
      </c>
      <c r="CI423" s="2">
        <f t="shared" si="106"/>
        <v>65</v>
      </c>
      <c r="CJ423" s="2">
        <f t="shared" si="104"/>
        <v>349.5</v>
      </c>
      <c r="CK423" s="2" t="s">
        <v>136</v>
      </c>
      <c r="CL423" s="2" t="s">
        <v>136</v>
      </c>
      <c r="CM423" s="2">
        <f t="shared" si="107"/>
        <v>11799.999999999998</v>
      </c>
      <c r="CN423" s="2" t="s">
        <v>136</v>
      </c>
      <c r="CO423" s="2">
        <f t="shared" si="114"/>
        <v>79.75</v>
      </c>
      <c r="CP423" s="2">
        <f t="shared" si="115"/>
        <v>108.9</v>
      </c>
    </row>
    <row r="424" spans="2:94" ht="16" hidden="1">
      <c r="B424" s="2" t="s">
        <v>117</v>
      </c>
      <c r="C424" s="2" t="s">
        <v>118</v>
      </c>
      <c r="D424" s="2">
        <v>2.1</v>
      </c>
      <c r="E424" s="20" t="s">
        <v>1126</v>
      </c>
      <c r="F424" s="20" t="s">
        <v>329</v>
      </c>
      <c r="G424" s="20" t="s">
        <v>158</v>
      </c>
      <c r="H424" s="20" t="s">
        <v>1860</v>
      </c>
      <c r="I424" s="20" t="s">
        <v>1867</v>
      </c>
      <c r="J424" s="20" t="s">
        <v>1868</v>
      </c>
      <c r="K424" s="20" t="s">
        <v>1130</v>
      </c>
      <c r="L424" s="20" t="s">
        <v>1863</v>
      </c>
      <c r="M424" s="20" t="s">
        <v>127</v>
      </c>
      <c r="N424" s="20"/>
      <c r="O424" s="20" t="s">
        <v>128</v>
      </c>
      <c r="P424" s="20" t="s">
        <v>1132</v>
      </c>
      <c r="Q424" s="21">
        <v>46030</v>
      </c>
      <c r="R424" s="21">
        <v>46030</v>
      </c>
      <c r="S424" s="20" t="s">
        <v>1260</v>
      </c>
      <c r="T424" s="22">
        <v>110</v>
      </c>
      <c r="U424" s="20" t="s">
        <v>1864</v>
      </c>
      <c r="W424" s="20" t="s">
        <v>1869</v>
      </c>
      <c r="X424" s="32">
        <v>7860</v>
      </c>
      <c r="AD424" s="22">
        <v>110</v>
      </c>
      <c r="AE424" s="31">
        <v>0.81819999999999993</v>
      </c>
      <c r="AF424" s="20" t="s">
        <v>1867</v>
      </c>
      <c r="AG424" s="20" t="s">
        <v>1870</v>
      </c>
      <c r="AH424" s="20" t="s">
        <v>128</v>
      </c>
      <c r="AI424" s="20" t="s">
        <v>1137</v>
      </c>
      <c r="AJ424" s="20" t="s">
        <v>158</v>
      </c>
      <c r="AK424" s="20" t="s">
        <v>127</v>
      </c>
      <c r="AL424" s="20" t="s">
        <v>1132</v>
      </c>
      <c r="AO424" s="20" t="s">
        <v>1868</v>
      </c>
      <c r="AQ424" s="25" t="s">
        <v>134</v>
      </c>
      <c r="AR424" s="20" t="s">
        <v>1871</v>
      </c>
      <c r="AT424" s="25" t="b">
        <v>1</v>
      </c>
      <c r="AU424" s="24">
        <v>0</v>
      </c>
      <c r="AW424" s="20" t="s">
        <v>150</v>
      </c>
      <c r="AX424" s="20" t="s">
        <v>1138</v>
      </c>
      <c r="AY424" s="20" t="s">
        <v>127</v>
      </c>
      <c r="BC424" s="2">
        <v>130</v>
      </c>
      <c r="BD424" s="2">
        <v>109.99999999999999</v>
      </c>
      <c r="BE424" s="2">
        <v>100</v>
      </c>
      <c r="BF424" s="2">
        <v>1199</v>
      </c>
      <c r="BG424" s="2">
        <v>900</v>
      </c>
      <c r="BH424" s="2">
        <v>1200</v>
      </c>
      <c r="BI424" s="43">
        <v>110</v>
      </c>
      <c r="BJ424" s="2">
        <v>130</v>
      </c>
      <c r="BK424" s="2">
        <v>699</v>
      </c>
      <c r="BL424" s="2">
        <v>940</v>
      </c>
      <c r="BM424" s="2">
        <v>950</v>
      </c>
      <c r="BN424" s="2">
        <v>12980</v>
      </c>
      <c r="BO424" s="2">
        <v>149000</v>
      </c>
      <c r="BP424" s="2">
        <v>145</v>
      </c>
      <c r="BQ424" s="2">
        <v>165</v>
      </c>
      <c r="CB424" s="2">
        <f t="shared" si="108"/>
        <v>61.9</v>
      </c>
      <c r="CC424" s="2">
        <f t="shared" si="109"/>
        <v>52.38</v>
      </c>
      <c r="CD424" s="2">
        <f t="shared" si="110"/>
        <v>47.62</v>
      </c>
      <c r="CE424" s="2">
        <f t="shared" si="111"/>
        <v>570.95000000000005</v>
      </c>
      <c r="CF424" s="2">
        <f t="shared" si="112"/>
        <v>428.57</v>
      </c>
      <c r="CG424" s="2">
        <f t="shared" si="113"/>
        <v>571.42999999999995</v>
      </c>
      <c r="CH424" s="50">
        <f t="shared" si="105"/>
        <v>60.5</v>
      </c>
      <c r="CI424" s="2">
        <f t="shared" si="106"/>
        <v>65</v>
      </c>
      <c r="CJ424" s="2">
        <f t="shared" si="104"/>
        <v>349.5</v>
      </c>
      <c r="CK424" s="2" t="s">
        <v>136</v>
      </c>
      <c r="CL424" s="2" t="s">
        <v>136</v>
      </c>
      <c r="CM424" s="2">
        <f t="shared" si="107"/>
        <v>11799.999999999998</v>
      </c>
      <c r="CN424" s="2" t="s">
        <v>136</v>
      </c>
      <c r="CO424" s="2">
        <f t="shared" si="114"/>
        <v>79.75</v>
      </c>
      <c r="CP424" s="2">
        <f t="shared" si="115"/>
        <v>108.9</v>
      </c>
    </row>
    <row r="425" spans="2:94" ht="16" hidden="1">
      <c r="B425" s="2" t="s">
        <v>117</v>
      </c>
      <c r="C425" s="2" t="s">
        <v>118</v>
      </c>
      <c r="D425" s="2">
        <v>2.2000000000000002</v>
      </c>
      <c r="E425" s="20" t="s">
        <v>1126</v>
      </c>
      <c r="F425" s="20" t="s">
        <v>329</v>
      </c>
      <c r="G425" s="20" t="s">
        <v>142</v>
      </c>
      <c r="H425" s="20" t="s">
        <v>1872</v>
      </c>
      <c r="I425" s="20" t="s">
        <v>1873</v>
      </c>
      <c r="J425" s="20" t="s">
        <v>1874</v>
      </c>
      <c r="K425" s="20" t="s">
        <v>1258</v>
      </c>
      <c r="L425" s="20" t="s">
        <v>1668</v>
      </c>
      <c r="M425" s="20" t="s">
        <v>127</v>
      </c>
      <c r="N425" s="20"/>
      <c r="O425" s="20" t="s">
        <v>244</v>
      </c>
      <c r="P425" s="20" t="s">
        <v>146</v>
      </c>
      <c r="Q425" s="21">
        <v>46023</v>
      </c>
      <c r="R425" s="21">
        <v>46023</v>
      </c>
      <c r="S425" s="20" t="s">
        <v>1260</v>
      </c>
      <c r="T425" s="22">
        <v>110</v>
      </c>
      <c r="U425" s="20" t="s">
        <v>1668</v>
      </c>
      <c r="W425" s="20" t="s">
        <v>1875</v>
      </c>
      <c r="X425" s="32">
        <v>1400</v>
      </c>
      <c r="AD425" s="22">
        <v>110</v>
      </c>
      <c r="AE425" s="31">
        <v>0.82730000000000004</v>
      </c>
      <c r="AF425" s="20" t="s">
        <v>1873</v>
      </c>
      <c r="AG425" s="20" t="s">
        <v>1876</v>
      </c>
      <c r="AH425" s="20" t="s">
        <v>244</v>
      </c>
      <c r="AI425" s="20" t="s">
        <v>1137</v>
      </c>
      <c r="AJ425" s="20" t="s">
        <v>142</v>
      </c>
      <c r="AK425" s="20" t="s">
        <v>127</v>
      </c>
      <c r="AL425" s="20" t="s">
        <v>146</v>
      </c>
      <c r="AO425" s="20" t="s">
        <v>1874</v>
      </c>
      <c r="AQ425" s="25" t="s">
        <v>134</v>
      </c>
      <c r="AR425" s="20" t="s">
        <v>117</v>
      </c>
      <c r="AT425" s="25" t="b">
        <v>1</v>
      </c>
      <c r="AU425" s="24">
        <v>0</v>
      </c>
      <c r="AW425" s="20" t="s">
        <v>150</v>
      </c>
      <c r="AX425" s="20" t="s">
        <v>134</v>
      </c>
      <c r="AY425" s="20" t="s">
        <v>1416</v>
      </c>
      <c r="BC425" s="2">
        <v>130</v>
      </c>
      <c r="BD425" s="2">
        <v>109.99999999999999</v>
      </c>
      <c r="BE425" s="2">
        <v>100</v>
      </c>
      <c r="BF425" s="2">
        <v>1199</v>
      </c>
      <c r="BG425" s="2">
        <v>900</v>
      </c>
      <c r="BH425" s="2">
        <v>1200</v>
      </c>
      <c r="BI425" s="43">
        <v>110</v>
      </c>
      <c r="BJ425" s="2">
        <v>140</v>
      </c>
      <c r="BK425" s="2">
        <v>649</v>
      </c>
      <c r="BL425" s="2">
        <v>920</v>
      </c>
      <c r="BM425" s="2">
        <v>950</v>
      </c>
      <c r="BN425" s="2">
        <v>13200</v>
      </c>
      <c r="BO425" s="2">
        <v>149000</v>
      </c>
      <c r="BP425" s="2">
        <v>145</v>
      </c>
      <c r="BQ425" s="2">
        <v>165</v>
      </c>
      <c r="CB425" s="2">
        <f t="shared" si="108"/>
        <v>61.9</v>
      </c>
      <c r="CC425" s="2">
        <f t="shared" si="109"/>
        <v>52.38</v>
      </c>
      <c r="CD425" s="2">
        <f t="shared" si="110"/>
        <v>47.62</v>
      </c>
      <c r="CE425" s="2">
        <f t="shared" si="111"/>
        <v>570.95000000000005</v>
      </c>
      <c r="CF425" s="2">
        <f t="shared" si="112"/>
        <v>428.57</v>
      </c>
      <c r="CG425" s="2">
        <f t="shared" si="113"/>
        <v>571.42999999999995</v>
      </c>
      <c r="CH425" s="50">
        <f t="shared" ref="CH425:CH456" si="116">ROUND(BI425*0.55,2)</f>
        <v>60.5</v>
      </c>
      <c r="CI425" s="2">
        <f t="shared" ref="CI425:CI456" si="117">ROUND(BJ425*0.5,0.5)</f>
        <v>70</v>
      </c>
      <c r="CJ425" s="2">
        <f t="shared" si="104"/>
        <v>324.5</v>
      </c>
      <c r="CK425" s="2" t="s">
        <v>136</v>
      </c>
      <c r="CL425" s="2" t="s">
        <v>136</v>
      </c>
      <c r="CM425" s="2">
        <f t="shared" si="107"/>
        <v>11999.999999999998</v>
      </c>
      <c r="CN425" s="2" t="s">
        <v>136</v>
      </c>
      <c r="CO425" s="2">
        <f t="shared" si="114"/>
        <v>79.75</v>
      </c>
      <c r="CP425" s="2">
        <f t="shared" si="115"/>
        <v>108.9</v>
      </c>
    </row>
    <row r="426" spans="2:94" ht="16" hidden="1">
      <c r="B426" s="2" t="s">
        <v>117</v>
      </c>
      <c r="C426" s="2" t="s">
        <v>118</v>
      </c>
      <c r="D426" s="2">
        <v>2.1</v>
      </c>
      <c r="E426" s="20" t="s">
        <v>1126</v>
      </c>
      <c r="F426" s="20" t="s">
        <v>319</v>
      </c>
      <c r="G426" s="20" t="s">
        <v>142</v>
      </c>
      <c r="H426" s="20" t="s">
        <v>1877</v>
      </c>
      <c r="I426" s="20" t="s">
        <v>1878</v>
      </c>
      <c r="J426" s="20" t="s">
        <v>1879</v>
      </c>
      <c r="K426" s="20" t="s">
        <v>1130</v>
      </c>
      <c r="L426" s="20" t="s">
        <v>1131</v>
      </c>
      <c r="M426" s="20" t="s">
        <v>127</v>
      </c>
      <c r="N426" s="20"/>
      <c r="O426" s="20" t="s">
        <v>128</v>
      </c>
      <c r="P426" s="20" t="s">
        <v>337</v>
      </c>
      <c r="Q426" s="21">
        <v>46086</v>
      </c>
      <c r="R426" s="21">
        <v>46086</v>
      </c>
      <c r="S426" s="20" t="s">
        <v>1133</v>
      </c>
      <c r="T426" s="22">
        <v>110</v>
      </c>
      <c r="U426" s="20" t="s">
        <v>1134</v>
      </c>
      <c r="W426" s="20" t="s">
        <v>1880</v>
      </c>
      <c r="X426" s="32">
        <v>15000</v>
      </c>
      <c r="AD426" s="22">
        <v>110</v>
      </c>
      <c r="AE426" s="31">
        <v>0.83640000000000003</v>
      </c>
      <c r="AF426" s="20" t="s">
        <v>1878</v>
      </c>
      <c r="AG426" s="20" t="s">
        <v>1881</v>
      </c>
      <c r="AH426" s="20" t="s">
        <v>128</v>
      </c>
      <c r="AI426" s="20" t="s">
        <v>1144</v>
      </c>
      <c r="AJ426" s="20" t="s">
        <v>142</v>
      </c>
      <c r="AK426" s="20" t="s">
        <v>127</v>
      </c>
      <c r="AL426" s="20" t="s">
        <v>337</v>
      </c>
      <c r="AO426" s="20" t="s">
        <v>1879</v>
      </c>
      <c r="AQ426" s="25" t="s">
        <v>134</v>
      </c>
      <c r="AR426" s="20" t="s">
        <v>117</v>
      </c>
      <c r="AT426" s="25" t="b">
        <v>1</v>
      </c>
      <c r="AU426" s="24">
        <v>0</v>
      </c>
      <c r="AW426" s="20" t="s">
        <v>196</v>
      </c>
      <c r="AX426" s="20" t="s">
        <v>1818</v>
      </c>
      <c r="AY426" s="20" t="s">
        <v>127</v>
      </c>
      <c r="BC426" s="2">
        <v>130</v>
      </c>
      <c r="BD426" s="2">
        <v>109.99999999999999</v>
      </c>
      <c r="BE426" s="2">
        <v>100</v>
      </c>
      <c r="BF426" s="2">
        <v>1199</v>
      </c>
      <c r="BG426" s="2">
        <v>900</v>
      </c>
      <c r="BH426" s="2">
        <v>1200</v>
      </c>
      <c r="BI426" s="43">
        <v>110</v>
      </c>
      <c r="BJ426" s="2">
        <v>140</v>
      </c>
      <c r="BK426" s="2">
        <v>649</v>
      </c>
      <c r="BL426" s="2">
        <v>920</v>
      </c>
      <c r="BM426" s="2">
        <v>950</v>
      </c>
      <c r="BN426" s="2">
        <v>13200</v>
      </c>
      <c r="BO426" s="2">
        <v>149000</v>
      </c>
      <c r="BP426" s="2">
        <v>145</v>
      </c>
      <c r="BQ426" s="2">
        <v>165</v>
      </c>
      <c r="CB426" s="2">
        <f t="shared" si="108"/>
        <v>61.9</v>
      </c>
      <c r="CC426" s="2">
        <f t="shared" si="109"/>
        <v>52.38</v>
      </c>
      <c r="CD426" s="2">
        <f t="shared" si="110"/>
        <v>47.62</v>
      </c>
      <c r="CE426" s="2">
        <f t="shared" si="111"/>
        <v>570.95000000000005</v>
      </c>
      <c r="CF426" s="2">
        <f t="shared" si="112"/>
        <v>428.57</v>
      </c>
      <c r="CG426" s="2">
        <f t="shared" si="113"/>
        <v>571.42999999999995</v>
      </c>
      <c r="CH426" s="50">
        <f t="shared" si="116"/>
        <v>60.5</v>
      </c>
      <c r="CI426" s="2">
        <f t="shared" si="117"/>
        <v>70</v>
      </c>
      <c r="CJ426" s="2">
        <f t="shared" si="104"/>
        <v>324.5</v>
      </c>
      <c r="CK426" s="2" t="s">
        <v>136</v>
      </c>
      <c r="CL426" s="2" t="s">
        <v>136</v>
      </c>
      <c r="CM426" s="2">
        <f t="shared" si="107"/>
        <v>11999.999999999998</v>
      </c>
      <c r="CN426" s="2" t="s">
        <v>136</v>
      </c>
      <c r="CO426" s="2">
        <f t="shared" si="114"/>
        <v>79.75</v>
      </c>
      <c r="CP426" s="2">
        <f t="shared" si="115"/>
        <v>108.9</v>
      </c>
    </row>
    <row r="427" spans="2:94" ht="16" hidden="1">
      <c r="B427" s="2" t="s">
        <v>117</v>
      </c>
      <c r="C427" s="2" t="s">
        <v>118</v>
      </c>
      <c r="D427" s="2">
        <v>2.1</v>
      </c>
      <c r="E427" s="20" t="s">
        <v>1126</v>
      </c>
      <c r="F427" s="20" t="s">
        <v>329</v>
      </c>
      <c r="G427" s="20" t="s">
        <v>142</v>
      </c>
      <c r="H427" s="20" t="s">
        <v>1877</v>
      </c>
      <c r="I427" s="20" t="s">
        <v>1882</v>
      </c>
      <c r="J427" s="20" t="s">
        <v>1883</v>
      </c>
      <c r="K427" s="20" t="s">
        <v>1130</v>
      </c>
      <c r="L427" s="20" t="s">
        <v>1131</v>
      </c>
      <c r="M427" s="20" t="s">
        <v>127</v>
      </c>
      <c r="N427" s="20"/>
      <c r="O427" s="20" t="s">
        <v>128</v>
      </c>
      <c r="P427" s="20" t="s">
        <v>337</v>
      </c>
      <c r="Q427" s="21">
        <v>46086</v>
      </c>
      <c r="R427" s="21">
        <v>46086</v>
      </c>
      <c r="S427" s="20" t="s">
        <v>1133</v>
      </c>
      <c r="T427" s="22">
        <v>110</v>
      </c>
      <c r="U427" s="20" t="s">
        <v>1134</v>
      </c>
      <c r="W427" s="20" t="s">
        <v>1880</v>
      </c>
      <c r="X427" s="32">
        <v>8140</v>
      </c>
      <c r="AD427" s="22">
        <v>110</v>
      </c>
      <c r="AE427" s="31">
        <v>0.83640000000000003</v>
      </c>
      <c r="AF427" s="20" t="s">
        <v>1882</v>
      </c>
      <c r="AG427" s="20" t="s">
        <v>1884</v>
      </c>
      <c r="AH427" s="20" t="s">
        <v>128</v>
      </c>
      <c r="AI427" s="20" t="s">
        <v>1137</v>
      </c>
      <c r="AJ427" s="20" t="s">
        <v>142</v>
      </c>
      <c r="AK427" s="20" t="s">
        <v>127</v>
      </c>
      <c r="AL427" s="20" t="s">
        <v>337</v>
      </c>
      <c r="AO427" s="20" t="s">
        <v>1883</v>
      </c>
      <c r="AQ427" s="25" t="s">
        <v>134</v>
      </c>
      <c r="AR427" s="20" t="s">
        <v>117</v>
      </c>
      <c r="AT427" s="25" t="b">
        <v>1</v>
      </c>
      <c r="AU427" s="24">
        <v>0</v>
      </c>
      <c r="AW427" s="20" t="s">
        <v>196</v>
      </c>
      <c r="AX427" s="20" t="s">
        <v>1818</v>
      </c>
      <c r="AY427" s="20" t="s">
        <v>127</v>
      </c>
      <c r="BC427" s="2">
        <v>130</v>
      </c>
      <c r="BD427" s="2">
        <v>109.99999999999999</v>
      </c>
      <c r="BE427" s="2">
        <v>100</v>
      </c>
      <c r="BF427" s="2">
        <v>1199</v>
      </c>
      <c r="BG427" s="2">
        <v>900</v>
      </c>
      <c r="BH427" s="2">
        <v>1200</v>
      </c>
      <c r="BI427" s="43">
        <v>110</v>
      </c>
      <c r="BJ427" s="2">
        <v>140</v>
      </c>
      <c r="BK427" s="2">
        <v>649</v>
      </c>
      <c r="BL427" s="2">
        <v>920</v>
      </c>
      <c r="BM427" s="2">
        <v>950</v>
      </c>
      <c r="BN427" s="2">
        <v>13200</v>
      </c>
      <c r="BO427" s="2">
        <v>149000</v>
      </c>
      <c r="BP427" s="2">
        <v>145</v>
      </c>
      <c r="BQ427" s="2">
        <v>165</v>
      </c>
      <c r="CB427" s="2">
        <f t="shared" si="108"/>
        <v>61.9</v>
      </c>
      <c r="CC427" s="2">
        <f t="shared" si="109"/>
        <v>52.38</v>
      </c>
      <c r="CD427" s="2">
        <f t="shared" si="110"/>
        <v>47.62</v>
      </c>
      <c r="CE427" s="2">
        <f t="shared" si="111"/>
        <v>570.95000000000005</v>
      </c>
      <c r="CF427" s="2">
        <f t="shared" si="112"/>
        <v>428.57</v>
      </c>
      <c r="CG427" s="2">
        <f t="shared" si="113"/>
        <v>571.42999999999995</v>
      </c>
      <c r="CH427" s="50">
        <f t="shared" si="116"/>
        <v>60.5</v>
      </c>
      <c r="CI427" s="2">
        <f t="shared" si="117"/>
        <v>70</v>
      </c>
      <c r="CJ427" s="2">
        <f t="shared" si="104"/>
        <v>324.5</v>
      </c>
      <c r="CK427" s="2" t="s">
        <v>136</v>
      </c>
      <c r="CL427" s="2" t="s">
        <v>136</v>
      </c>
      <c r="CM427" s="2">
        <f t="shared" si="107"/>
        <v>11999.999999999998</v>
      </c>
      <c r="CN427" s="2" t="s">
        <v>136</v>
      </c>
      <c r="CO427" s="2">
        <f t="shared" si="114"/>
        <v>79.75</v>
      </c>
      <c r="CP427" s="2">
        <f t="shared" si="115"/>
        <v>108.9</v>
      </c>
    </row>
    <row r="428" spans="2:94" ht="16" hidden="1">
      <c r="B428" s="2" t="s">
        <v>117</v>
      </c>
      <c r="C428" s="2" t="s">
        <v>118</v>
      </c>
      <c r="D428" s="2">
        <v>2.2000000000000002</v>
      </c>
      <c r="E428" s="20" t="s">
        <v>1126</v>
      </c>
      <c r="F428" s="20" t="s">
        <v>329</v>
      </c>
      <c r="G428" s="20" t="s">
        <v>320</v>
      </c>
      <c r="H428" s="20" t="s">
        <v>1885</v>
      </c>
      <c r="I428" s="20" t="s">
        <v>1886</v>
      </c>
      <c r="J428" s="20" t="s">
        <v>1887</v>
      </c>
      <c r="K428" s="20" t="s">
        <v>1258</v>
      </c>
      <c r="L428" s="20" t="s">
        <v>1384</v>
      </c>
      <c r="M428" s="20" t="s">
        <v>127</v>
      </c>
      <c r="N428" s="20"/>
      <c r="O428" s="20" t="s">
        <v>128</v>
      </c>
      <c r="P428" s="20" t="s">
        <v>667</v>
      </c>
      <c r="Q428" s="21">
        <v>46086</v>
      </c>
      <c r="R428" s="21">
        <v>46086</v>
      </c>
      <c r="S428" s="20" t="s">
        <v>1133</v>
      </c>
      <c r="T428" s="22">
        <v>110</v>
      </c>
      <c r="U428" s="20" t="s">
        <v>1888</v>
      </c>
      <c r="W428" s="20" t="s">
        <v>1889</v>
      </c>
      <c r="X428" s="32">
        <v>3430</v>
      </c>
      <c r="AD428" s="22">
        <v>110</v>
      </c>
      <c r="AE428" s="31">
        <v>0.98180000000000012</v>
      </c>
      <c r="AF428" s="20" t="s">
        <v>1886</v>
      </c>
      <c r="AG428" s="20" t="s">
        <v>1890</v>
      </c>
      <c r="AH428" s="20" t="s">
        <v>128</v>
      </c>
      <c r="AI428" s="20" t="s">
        <v>1137</v>
      </c>
      <c r="AJ428" s="20" t="s">
        <v>320</v>
      </c>
      <c r="AK428" s="20" t="s">
        <v>127</v>
      </c>
      <c r="AL428" s="20" t="s">
        <v>667</v>
      </c>
      <c r="AO428" s="20" t="s">
        <v>1887</v>
      </c>
      <c r="AQ428" s="25" t="s">
        <v>134</v>
      </c>
      <c r="AR428" s="20" t="s">
        <v>117</v>
      </c>
      <c r="AT428" s="25" t="b">
        <v>1</v>
      </c>
      <c r="AU428" s="24">
        <v>0</v>
      </c>
      <c r="AW428" s="20" t="s">
        <v>150</v>
      </c>
      <c r="AX428" s="20" t="s">
        <v>1186</v>
      </c>
      <c r="AY428" s="20" t="s">
        <v>127</v>
      </c>
      <c r="BC428" s="2">
        <v>130</v>
      </c>
      <c r="BD428" s="2">
        <v>109.99999999999999</v>
      </c>
      <c r="BE428" s="2">
        <v>100</v>
      </c>
      <c r="BF428" s="2">
        <v>1199</v>
      </c>
      <c r="BG428" s="2">
        <v>900</v>
      </c>
      <c r="BH428" s="2">
        <v>1200</v>
      </c>
      <c r="BI428" s="43">
        <v>110</v>
      </c>
      <c r="BJ428" s="2">
        <v>140</v>
      </c>
      <c r="BK428" s="2">
        <v>649</v>
      </c>
      <c r="BL428" s="2">
        <v>920</v>
      </c>
      <c r="BM428" s="2">
        <v>950</v>
      </c>
      <c r="BN428" s="2">
        <v>13200</v>
      </c>
      <c r="BO428" s="2">
        <v>149000</v>
      </c>
      <c r="BP428" s="2">
        <v>145</v>
      </c>
      <c r="BQ428" s="2">
        <v>165</v>
      </c>
      <c r="CB428" s="2">
        <f t="shared" si="108"/>
        <v>61.9</v>
      </c>
      <c r="CC428" s="2">
        <f t="shared" si="109"/>
        <v>52.38</v>
      </c>
      <c r="CD428" s="2">
        <f t="shared" si="110"/>
        <v>47.62</v>
      </c>
      <c r="CE428" s="2">
        <f t="shared" si="111"/>
        <v>570.95000000000005</v>
      </c>
      <c r="CF428" s="2">
        <f t="shared" si="112"/>
        <v>428.57</v>
      </c>
      <c r="CG428" s="2">
        <f t="shared" si="113"/>
        <v>571.42999999999995</v>
      </c>
      <c r="CH428" s="50">
        <f t="shared" si="116"/>
        <v>60.5</v>
      </c>
      <c r="CI428" s="2">
        <f t="shared" si="117"/>
        <v>70</v>
      </c>
      <c r="CJ428" s="2">
        <f t="shared" si="104"/>
        <v>324.5</v>
      </c>
      <c r="CK428" s="2" t="s">
        <v>136</v>
      </c>
      <c r="CL428" s="2" t="s">
        <v>136</v>
      </c>
      <c r="CM428" s="2">
        <f t="shared" si="107"/>
        <v>11999.999999999998</v>
      </c>
      <c r="CN428" s="2" t="s">
        <v>136</v>
      </c>
      <c r="CO428" s="2">
        <f t="shared" si="114"/>
        <v>79.75</v>
      </c>
      <c r="CP428" s="2">
        <f t="shared" si="115"/>
        <v>108.9</v>
      </c>
    </row>
    <row r="429" spans="2:94" ht="16" hidden="1">
      <c r="B429" s="2" t="s">
        <v>117</v>
      </c>
      <c r="C429" s="2" t="s">
        <v>118</v>
      </c>
      <c r="D429" s="2">
        <v>2.2000000000000002</v>
      </c>
      <c r="E429" s="20" t="s">
        <v>1126</v>
      </c>
      <c r="F429" s="20" t="s">
        <v>329</v>
      </c>
      <c r="G429" s="20" t="s">
        <v>320</v>
      </c>
      <c r="H429" s="20" t="s">
        <v>1891</v>
      </c>
      <c r="I429" s="20" t="s">
        <v>1892</v>
      </c>
      <c r="J429" s="20" t="s">
        <v>1893</v>
      </c>
      <c r="K429" s="20" t="s">
        <v>1258</v>
      </c>
      <c r="L429" s="20" t="s">
        <v>1384</v>
      </c>
      <c r="M429" s="20" t="s">
        <v>127</v>
      </c>
      <c r="N429" s="20"/>
      <c r="O429" s="20" t="s">
        <v>128</v>
      </c>
      <c r="P429" s="20" t="s">
        <v>667</v>
      </c>
      <c r="Q429" s="21">
        <v>46058</v>
      </c>
      <c r="R429" s="21">
        <v>46058</v>
      </c>
      <c r="S429" s="20" t="s">
        <v>1133</v>
      </c>
      <c r="T429" s="22">
        <v>110</v>
      </c>
      <c r="U429" s="20" t="s">
        <v>1894</v>
      </c>
      <c r="W429" s="20" t="s">
        <v>1895</v>
      </c>
      <c r="X429" s="32">
        <v>12320</v>
      </c>
      <c r="AD429" s="22">
        <v>110</v>
      </c>
      <c r="AE429" s="24">
        <v>0.8</v>
      </c>
      <c r="AF429" s="20" t="s">
        <v>1892</v>
      </c>
      <c r="AG429" s="20" t="s">
        <v>1896</v>
      </c>
      <c r="AH429" s="20" t="s">
        <v>128</v>
      </c>
      <c r="AI429" s="20" t="s">
        <v>1137</v>
      </c>
      <c r="AJ429" s="20" t="s">
        <v>320</v>
      </c>
      <c r="AK429" s="20" t="s">
        <v>127</v>
      </c>
      <c r="AL429" s="20" t="s">
        <v>667</v>
      </c>
      <c r="AO429" s="20" t="s">
        <v>1893</v>
      </c>
      <c r="AQ429" s="25" t="s">
        <v>134</v>
      </c>
      <c r="AR429" s="20" t="s">
        <v>117</v>
      </c>
      <c r="AT429" s="25" t="b">
        <v>1</v>
      </c>
      <c r="AU429" s="24">
        <v>0</v>
      </c>
      <c r="AW429" s="20" t="s">
        <v>150</v>
      </c>
      <c r="AX429" s="20" t="s">
        <v>1186</v>
      </c>
      <c r="AY429" s="20" t="s">
        <v>127</v>
      </c>
      <c r="BC429" s="2">
        <v>130</v>
      </c>
      <c r="BD429" s="2">
        <v>109.99999999999999</v>
      </c>
      <c r="BE429" s="2">
        <v>100</v>
      </c>
      <c r="BF429" s="2">
        <v>1199</v>
      </c>
      <c r="BG429" s="2">
        <v>900</v>
      </c>
      <c r="BH429" s="2">
        <v>1200</v>
      </c>
      <c r="BI429" s="43">
        <v>110</v>
      </c>
      <c r="BJ429" s="2">
        <v>140</v>
      </c>
      <c r="BK429" s="2">
        <v>649</v>
      </c>
      <c r="BL429" s="2">
        <v>920</v>
      </c>
      <c r="BM429" s="2">
        <v>950</v>
      </c>
      <c r="BN429" s="2">
        <v>13200</v>
      </c>
      <c r="BO429" s="2">
        <v>149000</v>
      </c>
      <c r="BP429" s="2">
        <v>145</v>
      </c>
      <c r="BQ429" s="2">
        <v>165</v>
      </c>
      <c r="CB429" s="2">
        <f t="shared" si="108"/>
        <v>61.9</v>
      </c>
      <c r="CC429" s="2">
        <f t="shared" si="109"/>
        <v>52.38</v>
      </c>
      <c r="CD429" s="2">
        <f t="shared" si="110"/>
        <v>47.62</v>
      </c>
      <c r="CE429" s="2">
        <f t="shared" si="111"/>
        <v>570.95000000000005</v>
      </c>
      <c r="CF429" s="2">
        <f t="shared" si="112"/>
        <v>428.57</v>
      </c>
      <c r="CG429" s="2">
        <f t="shared" si="113"/>
        <v>571.42999999999995</v>
      </c>
      <c r="CH429" s="50">
        <f t="shared" si="116"/>
        <v>60.5</v>
      </c>
      <c r="CI429" s="2">
        <f t="shared" si="117"/>
        <v>70</v>
      </c>
      <c r="CJ429" s="2">
        <f t="shared" si="104"/>
        <v>324.5</v>
      </c>
      <c r="CK429" s="2" t="s">
        <v>136</v>
      </c>
      <c r="CL429" s="2" t="s">
        <v>136</v>
      </c>
      <c r="CM429" s="2">
        <f t="shared" si="107"/>
        <v>11999.999999999998</v>
      </c>
      <c r="CN429" s="2" t="s">
        <v>136</v>
      </c>
      <c r="CO429" s="2">
        <f t="shared" si="114"/>
        <v>79.75</v>
      </c>
      <c r="CP429" s="2">
        <f t="shared" si="115"/>
        <v>108.9</v>
      </c>
    </row>
    <row r="430" spans="2:94" ht="16" hidden="1">
      <c r="B430" s="2" t="s">
        <v>117</v>
      </c>
      <c r="C430" s="2" t="s">
        <v>118</v>
      </c>
      <c r="D430" s="2">
        <v>2.1</v>
      </c>
      <c r="E430" s="20" t="s">
        <v>1126</v>
      </c>
      <c r="F430" s="20" t="s">
        <v>329</v>
      </c>
      <c r="G430" s="20" t="s">
        <v>121</v>
      </c>
      <c r="H430" s="20" t="s">
        <v>1897</v>
      </c>
      <c r="I430" s="20" t="s">
        <v>1898</v>
      </c>
      <c r="J430" s="20" t="s">
        <v>1899</v>
      </c>
      <c r="K430" s="20" t="s">
        <v>1130</v>
      </c>
      <c r="L430" s="20" t="s">
        <v>1131</v>
      </c>
      <c r="M430" s="20" t="s">
        <v>127</v>
      </c>
      <c r="N430" s="20"/>
      <c r="O430" s="20" t="s">
        <v>244</v>
      </c>
      <c r="P430" s="20" t="s">
        <v>154</v>
      </c>
      <c r="Q430" s="21">
        <v>46100</v>
      </c>
      <c r="R430" s="21">
        <v>46100</v>
      </c>
      <c r="S430" s="20" t="s">
        <v>1133</v>
      </c>
      <c r="T430" s="22">
        <v>110</v>
      </c>
      <c r="U430" s="20" t="s">
        <v>1183</v>
      </c>
      <c r="W430" s="20" t="s">
        <v>1900</v>
      </c>
      <c r="X430" s="32">
        <v>5090</v>
      </c>
      <c r="AD430" s="22">
        <v>110</v>
      </c>
      <c r="AE430" s="31">
        <v>0.83180000000000009</v>
      </c>
      <c r="AF430" s="20" t="s">
        <v>1898</v>
      </c>
      <c r="AG430" s="20" t="s">
        <v>1901</v>
      </c>
      <c r="AH430" s="20" t="s">
        <v>244</v>
      </c>
      <c r="AI430" s="20" t="s">
        <v>1137</v>
      </c>
      <c r="AJ430" s="20" t="s">
        <v>121</v>
      </c>
      <c r="AK430" s="20" t="s">
        <v>127</v>
      </c>
      <c r="AL430" s="20" t="s">
        <v>154</v>
      </c>
      <c r="AO430" s="20" t="s">
        <v>1899</v>
      </c>
      <c r="AQ430" s="25" t="s">
        <v>134</v>
      </c>
      <c r="AR430" s="20" t="s">
        <v>117</v>
      </c>
      <c r="AT430" s="25" t="b">
        <v>1</v>
      </c>
      <c r="AU430" s="24">
        <v>0</v>
      </c>
      <c r="AW430" s="20" t="s">
        <v>150</v>
      </c>
      <c r="AX430" s="20" t="s">
        <v>1782</v>
      </c>
      <c r="AY430" s="20" t="s">
        <v>127</v>
      </c>
      <c r="BC430" s="2">
        <v>130</v>
      </c>
      <c r="BD430" s="2">
        <v>109.99999999999999</v>
      </c>
      <c r="BE430" s="2">
        <v>100</v>
      </c>
      <c r="BF430" s="2">
        <v>1199</v>
      </c>
      <c r="BG430" s="2">
        <v>900</v>
      </c>
      <c r="BH430" s="2">
        <v>1200</v>
      </c>
      <c r="BI430" s="43">
        <v>110</v>
      </c>
      <c r="BJ430" s="2">
        <v>140</v>
      </c>
      <c r="BK430" s="2">
        <v>649</v>
      </c>
      <c r="BL430" s="2">
        <v>920</v>
      </c>
      <c r="BM430" s="2">
        <v>950</v>
      </c>
      <c r="BN430" s="2">
        <v>13200</v>
      </c>
      <c r="BO430" s="2">
        <v>149000</v>
      </c>
      <c r="BP430" s="2">
        <v>145</v>
      </c>
      <c r="BQ430" s="2">
        <v>165</v>
      </c>
      <c r="CB430" s="2">
        <f t="shared" si="108"/>
        <v>61.9</v>
      </c>
      <c r="CC430" s="2">
        <f t="shared" si="109"/>
        <v>52.38</v>
      </c>
      <c r="CD430" s="2">
        <f t="shared" si="110"/>
        <v>47.62</v>
      </c>
      <c r="CE430" s="2">
        <f t="shared" si="111"/>
        <v>570.95000000000005</v>
      </c>
      <c r="CF430" s="2">
        <f t="shared" si="112"/>
        <v>428.57</v>
      </c>
      <c r="CG430" s="2">
        <f t="shared" si="113"/>
        <v>571.42999999999995</v>
      </c>
      <c r="CH430" s="50">
        <f t="shared" si="116"/>
        <v>60.5</v>
      </c>
      <c r="CI430" s="2">
        <f t="shared" si="117"/>
        <v>70</v>
      </c>
      <c r="CJ430" s="2">
        <f t="shared" si="104"/>
        <v>324.5</v>
      </c>
      <c r="CK430" s="2" t="s">
        <v>136</v>
      </c>
      <c r="CL430" s="2" t="s">
        <v>136</v>
      </c>
      <c r="CM430" s="2">
        <f t="shared" si="107"/>
        <v>11999.999999999998</v>
      </c>
      <c r="CN430" s="2" t="s">
        <v>136</v>
      </c>
      <c r="CO430" s="2">
        <f t="shared" si="114"/>
        <v>79.75</v>
      </c>
      <c r="CP430" s="2">
        <f t="shared" si="115"/>
        <v>108.9</v>
      </c>
    </row>
    <row r="431" spans="2:94" ht="16" hidden="1">
      <c r="B431" s="2" t="s">
        <v>117</v>
      </c>
      <c r="C431" s="2" t="s">
        <v>118</v>
      </c>
      <c r="D431" s="2">
        <v>2.2000000000000002</v>
      </c>
      <c r="E431" s="20" t="s">
        <v>1126</v>
      </c>
      <c r="F431" s="20" t="s">
        <v>329</v>
      </c>
      <c r="G431" s="20" t="s">
        <v>320</v>
      </c>
      <c r="H431" s="20" t="s">
        <v>1902</v>
      </c>
      <c r="I431" s="20" t="s">
        <v>1903</v>
      </c>
      <c r="J431" s="20" t="s">
        <v>1904</v>
      </c>
      <c r="K431" s="20" t="s">
        <v>1258</v>
      </c>
      <c r="L431" s="20" t="s">
        <v>1384</v>
      </c>
      <c r="M431" s="20" t="s">
        <v>127</v>
      </c>
      <c r="N431" s="20"/>
      <c r="O431" s="20" t="s">
        <v>128</v>
      </c>
      <c r="P431" s="20" t="s">
        <v>452</v>
      </c>
      <c r="Q431" s="21">
        <v>46058</v>
      </c>
      <c r="R431" s="21">
        <v>46058</v>
      </c>
      <c r="S431" s="20" t="s">
        <v>1133</v>
      </c>
      <c r="T431" s="22">
        <v>120</v>
      </c>
      <c r="U431" s="20" t="s">
        <v>1894</v>
      </c>
      <c r="W431" s="20" t="s">
        <v>1905</v>
      </c>
      <c r="X431" s="32">
        <v>9760</v>
      </c>
      <c r="AD431" s="22">
        <v>120</v>
      </c>
      <c r="AE431" s="31">
        <v>0.80830000000000002</v>
      </c>
      <c r="AF431" s="20" t="s">
        <v>1903</v>
      </c>
      <c r="AG431" s="20" t="s">
        <v>1906</v>
      </c>
      <c r="AH431" s="20" t="s">
        <v>128</v>
      </c>
      <c r="AI431" s="20" t="s">
        <v>1137</v>
      </c>
      <c r="AJ431" s="20" t="s">
        <v>320</v>
      </c>
      <c r="AK431" s="20" t="s">
        <v>127</v>
      </c>
      <c r="AL431" s="20" t="s">
        <v>452</v>
      </c>
      <c r="AO431" s="20" t="s">
        <v>1904</v>
      </c>
      <c r="AQ431" s="25" t="s">
        <v>134</v>
      </c>
      <c r="AR431" s="20" t="s">
        <v>117</v>
      </c>
      <c r="AT431" s="25" t="b">
        <v>1</v>
      </c>
      <c r="AU431" s="24">
        <v>0</v>
      </c>
      <c r="AW431" s="20" t="s">
        <v>150</v>
      </c>
      <c r="AX431" s="20" t="s">
        <v>134</v>
      </c>
      <c r="AY431" s="20" t="s">
        <v>127</v>
      </c>
      <c r="BC431" s="2">
        <v>140</v>
      </c>
      <c r="BD431" s="2">
        <v>119.99999999999999</v>
      </c>
      <c r="BE431" s="2">
        <v>105</v>
      </c>
      <c r="BF431" s="2">
        <v>1399</v>
      </c>
      <c r="BG431" s="2">
        <v>1000</v>
      </c>
      <c r="BH431" s="2">
        <v>1300</v>
      </c>
      <c r="BI431" s="43">
        <v>120</v>
      </c>
      <c r="BJ431" s="2">
        <v>160</v>
      </c>
      <c r="BK431" s="2">
        <v>699</v>
      </c>
      <c r="BL431" s="2">
        <v>990</v>
      </c>
      <c r="BM431" s="2">
        <v>1090</v>
      </c>
      <c r="BN431" s="2">
        <v>14300</v>
      </c>
      <c r="BO431" s="2">
        <v>159000</v>
      </c>
      <c r="BP431" s="2">
        <v>155</v>
      </c>
      <c r="BQ431" s="2">
        <v>175</v>
      </c>
      <c r="CB431" s="2">
        <f t="shared" si="108"/>
        <v>66.67</v>
      </c>
      <c r="CC431" s="2">
        <f t="shared" si="109"/>
        <v>57.14</v>
      </c>
      <c r="CD431" s="2">
        <f t="shared" si="110"/>
        <v>50</v>
      </c>
      <c r="CE431" s="2">
        <f t="shared" si="111"/>
        <v>666.19</v>
      </c>
      <c r="CF431" s="2">
        <f t="shared" si="112"/>
        <v>476.19</v>
      </c>
      <c r="CG431" s="2">
        <f t="shared" si="113"/>
        <v>619.04999999999995</v>
      </c>
      <c r="CH431" s="50">
        <f t="shared" si="116"/>
        <v>66</v>
      </c>
      <c r="CI431" s="2">
        <f t="shared" si="117"/>
        <v>80</v>
      </c>
      <c r="CJ431" s="2">
        <f t="shared" si="104"/>
        <v>349.5</v>
      </c>
      <c r="CK431" s="2" t="s">
        <v>136</v>
      </c>
      <c r="CL431" s="2" t="s">
        <v>136</v>
      </c>
      <c r="CM431" s="2">
        <f t="shared" si="107"/>
        <v>12999.999999999998</v>
      </c>
      <c r="CN431" s="2" t="s">
        <v>136</v>
      </c>
      <c r="CO431" s="2">
        <f t="shared" si="114"/>
        <v>85.25</v>
      </c>
      <c r="CP431" s="2">
        <f t="shared" si="115"/>
        <v>115.5</v>
      </c>
    </row>
    <row r="432" spans="2:94" ht="16" hidden="1">
      <c r="B432" s="2" t="s">
        <v>117</v>
      </c>
      <c r="C432" s="2" t="s">
        <v>118</v>
      </c>
      <c r="D432" s="2">
        <v>2.1</v>
      </c>
      <c r="E432" s="20" t="s">
        <v>1126</v>
      </c>
      <c r="F432" s="20" t="s">
        <v>319</v>
      </c>
      <c r="G432" s="20" t="s">
        <v>121</v>
      </c>
      <c r="H432" s="20" t="s">
        <v>1907</v>
      </c>
      <c r="I432" s="20" t="s">
        <v>1908</v>
      </c>
      <c r="J432" s="20" t="s">
        <v>1909</v>
      </c>
      <c r="K432" s="20" t="s">
        <v>1130</v>
      </c>
      <c r="L432" s="20" t="s">
        <v>1863</v>
      </c>
      <c r="M432" s="20" t="s">
        <v>127</v>
      </c>
      <c r="N432" s="20"/>
      <c r="O432" s="20" t="s">
        <v>128</v>
      </c>
      <c r="P432" s="20" t="s">
        <v>129</v>
      </c>
      <c r="Q432" s="21">
        <v>46030</v>
      </c>
      <c r="R432" s="21">
        <v>46030</v>
      </c>
      <c r="S432" s="20" t="s">
        <v>1133</v>
      </c>
      <c r="T432" s="22">
        <v>120</v>
      </c>
      <c r="U432" s="20" t="s">
        <v>1910</v>
      </c>
      <c r="W432" s="20" t="s">
        <v>1911</v>
      </c>
      <c r="X432" s="32">
        <v>26040</v>
      </c>
      <c r="AD432" s="22">
        <v>120</v>
      </c>
      <c r="AE432" s="31">
        <v>0.83329999999999993</v>
      </c>
      <c r="AF432" s="20" t="s">
        <v>1908</v>
      </c>
      <c r="AG432" s="20" t="s">
        <v>1912</v>
      </c>
      <c r="AH432" s="20" t="s">
        <v>128</v>
      </c>
      <c r="AI432" s="20" t="s">
        <v>1144</v>
      </c>
      <c r="AJ432" s="20" t="s">
        <v>121</v>
      </c>
      <c r="AK432" s="20" t="s">
        <v>127</v>
      </c>
      <c r="AL432" s="20" t="s">
        <v>129</v>
      </c>
      <c r="AO432" s="20" t="s">
        <v>1909</v>
      </c>
      <c r="AQ432" s="25" t="s">
        <v>134</v>
      </c>
      <c r="AR432" s="20" t="s">
        <v>170</v>
      </c>
      <c r="AT432" s="25" t="b">
        <v>1</v>
      </c>
      <c r="AU432" s="24">
        <v>0</v>
      </c>
      <c r="AW432" s="20" t="s">
        <v>150</v>
      </c>
      <c r="AX432" s="20" t="s">
        <v>1342</v>
      </c>
      <c r="AY432" s="20" t="s">
        <v>127</v>
      </c>
      <c r="BC432" s="2">
        <v>140</v>
      </c>
      <c r="BD432" s="2">
        <v>119.99999999999999</v>
      </c>
      <c r="BE432" s="2">
        <v>105</v>
      </c>
      <c r="BF432" s="2">
        <v>1399</v>
      </c>
      <c r="BG432" s="2">
        <v>1000</v>
      </c>
      <c r="BH432" s="2">
        <v>1300</v>
      </c>
      <c r="BI432" s="43">
        <v>120</v>
      </c>
      <c r="BJ432" s="2">
        <v>160</v>
      </c>
      <c r="BK432" s="2">
        <v>699</v>
      </c>
      <c r="BL432" s="2">
        <v>990</v>
      </c>
      <c r="BM432" s="2">
        <v>1090</v>
      </c>
      <c r="BN432" s="2">
        <v>14080</v>
      </c>
      <c r="BO432" s="2">
        <v>159000</v>
      </c>
      <c r="BP432" s="2">
        <v>155</v>
      </c>
      <c r="BQ432" s="2">
        <v>175</v>
      </c>
      <c r="CB432" s="2">
        <f t="shared" si="108"/>
        <v>66.67</v>
      </c>
      <c r="CC432" s="2">
        <f t="shared" si="109"/>
        <v>57.14</v>
      </c>
      <c r="CD432" s="2">
        <f t="shared" si="110"/>
        <v>50</v>
      </c>
      <c r="CE432" s="2">
        <f t="shared" si="111"/>
        <v>666.19</v>
      </c>
      <c r="CF432" s="2">
        <f t="shared" si="112"/>
        <v>476.19</v>
      </c>
      <c r="CG432" s="2">
        <f t="shared" si="113"/>
        <v>619.04999999999995</v>
      </c>
      <c r="CH432" s="50">
        <f t="shared" si="116"/>
        <v>66</v>
      </c>
      <c r="CI432" s="2">
        <f t="shared" si="117"/>
        <v>80</v>
      </c>
      <c r="CJ432" s="2">
        <f t="shared" si="104"/>
        <v>349.5</v>
      </c>
      <c r="CK432" s="2" t="s">
        <v>136</v>
      </c>
      <c r="CL432" s="2" t="s">
        <v>136</v>
      </c>
      <c r="CM432" s="2">
        <f t="shared" si="107"/>
        <v>12799.999999999998</v>
      </c>
      <c r="CN432" s="2" t="s">
        <v>136</v>
      </c>
      <c r="CO432" s="2">
        <f t="shared" si="114"/>
        <v>85.25</v>
      </c>
      <c r="CP432" s="2">
        <f t="shared" si="115"/>
        <v>115.5</v>
      </c>
    </row>
    <row r="433" spans="2:94" ht="16" hidden="1">
      <c r="B433" s="2" t="s">
        <v>117</v>
      </c>
      <c r="C433" s="2" t="s">
        <v>118</v>
      </c>
      <c r="D433" s="2">
        <v>2.1</v>
      </c>
      <c r="E433" s="20" t="s">
        <v>1126</v>
      </c>
      <c r="F433" s="20" t="s">
        <v>329</v>
      </c>
      <c r="G433" s="20" t="s">
        <v>121</v>
      </c>
      <c r="H433" s="20" t="s">
        <v>1907</v>
      </c>
      <c r="I433" s="20" t="s">
        <v>1913</v>
      </c>
      <c r="J433" s="20" t="s">
        <v>1914</v>
      </c>
      <c r="K433" s="20" t="s">
        <v>1130</v>
      </c>
      <c r="L433" s="20" t="s">
        <v>1863</v>
      </c>
      <c r="M433" s="20" t="s">
        <v>127</v>
      </c>
      <c r="N433" s="20"/>
      <c r="O433" s="20" t="s">
        <v>128</v>
      </c>
      <c r="P433" s="20" t="s">
        <v>129</v>
      </c>
      <c r="Q433" s="21">
        <v>46030</v>
      </c>
      <c r="R433" s="21">
        <v>46030</v>
      </c>
      <c r="S433" s="20" t="s">
        <v>1133</v>
      </c>
      <c r="T433" s="22">
        <v>120</v>
      </c>
      <c r="U433" s="20" t="s">
        <v>1910</v>
      </c>
      <c r="W433" s="20" t="s">
        <v>1915</v>
      </c>
      <c r="X433" s="32">
        <v>18510</v>
      </c>
      <c r="AD433" s="22">
        <v>120</v>
      </c>
      <c r="AE433" s="31">
        <v>0.83329999999999993</v>
      </c>
      <c r="AF433" s="20" t="s">
        <v>1913</v>
      </c>
      <c r="AG433" s="20" t="s">
        <v>1916</v>
      </c>
      <c r="AH433" s="20" t="s">
        <v>128</v>
      </c>
      <c r="AI433" s="20" t="s">
        <v>1137</v>
      </c>
      <c r="AJ433" s="20" t="s">
        <v>121</v>
      </c>
      <c r="AK433" s="20" t="s">
        <v>127</v>
      </c>
      <c r="AL433" s="20" t="s">
        <v>129</v>
      </c>
      <c r="AO433" s="20" t="s">
        <v>1914</v>
      </c>
      <c r="AQ433" s="25" t="s">
        <v>134</v>
      </c>
      <c r="AR433" s="20" t="s">
        <v>117</v>
      </c>
      <c r="AT433" s="25" t="b">
        <v>1</v>
      </c>
      <c r="AU433" s="24">
        <v>0</v>
      </c>
      <c r="AW433" s="20" t="s">
        <v>150</v>
      </c>
      <c r="AX433" s="20" t="s">
        <v>1342</v>
      </c>
      <c r="AY433" s="20" t="s">
        <v>127</v>
      </c>
      <c r="BC433" s="2">
        <v>140</v>
      </c>
      <c r="BD433" s="2">
        <v>119.99999999999999</v>
      </c>
      <c r="BE433" s="2">
        <v>105</v>
      </c>
      <c r="BF433" s="2">
        <v>1399</v>
      </c>
      <c r="BG433" s="2">
        <v>1000</v>
      </c>
      <c r="BH433" s="2">
        <v>1300</v>
      </c>
      <c r="BI433" s="43">
        <v>120</v>
      </c>
      <c r="BJ433" s="2">
        <v>160</v>
      </c>
      <c r="BK433" s="2">
        <v>699</v>
      </c>
      <c r="BL433" s="2">
        <v>990</v>
      </c>
      <c r="BM433" s="2">
        <v>1090</v>
      </c>
      <c r="BN433" s="2">
        <v>14080</v>
      </c>
      <c r="BO433" s="2">
        <v>159000</v>
      </c>
      <c r="BP433" s="2">
        <v>155</v>
      </c>
      <c r="BQ433" s="2">
        <v>175</v>
      </c>
      <c r="CB433" s="2">
        <f t="shared" si="108"/>
        <v>66.67</v>
      </c>
      <c r="CC433" s="2">
        <f t="shared" si="109"/>
        <v>57.14</v>
      </c>
      <c r="CD433" s="2">
        <f t="shared" si="110"/>
        <v>50</v>
      </c>
      <c r="CE433" s="2">
        <f t="shared" si="111"/>
        <v>666.19</v>
      </c>
      <c r="CF433" s="2">
        <f t="shared" si="112"/>
        <v>476.19</v>
      </c>
      <c r="CG433" s="2">
        <f t="shared" si="113"/>
        <v>619.04999999999995</v>
      </c>
      <c r="CH433" s="50">
        <f t="shared" si="116"/>
        <v>66</v>
      </c>
      <c r="CI433" s="2">
        <f t="shared" si="117"/>
        <v>80</v>
      </c>
      <c r="CJ433" s="2">
        <f t="shared" si="104"/>
        <v>349.5</v>
      </c>
      <c r="CK433" s="2" t="s">
        <v>136</v>
      </c>
      <c r="CL433" s="2" t="s">
        <v>136</v>
      </c>
      <c r="CM433" s="2">
        <f t="shared" si="107"/>
        <v>12799.999999999998</v>
      </c>
      <c r="CN433" s="2" t="s">
        <v>136</v>
      </c>
      <c r="CO433" s="2">
        <f t="shared" si="114"/>
        <v>85.25</v>
      </c>
      <c r="CP433" s="2">
        <f t="shared" si="115"/>
        <v>115.5</v>
      </c>
    </row>
    <row r="434" spans="2:94" ht="16" hidden="1">
      <c r="B434" s="2" t="s">
        <v>117</v>
      </c>
      <c r="C434" s="2" t="s">
        <v>118</v>
      </c>
      <c r="D434" s="2">
        <v>2.2000000000000002</v>
      </c>
      <c r="E434" s="20" t="s">
        <v>1126</v>
      </c>
      <c r="F434" s="20" t="s">
        <v>319</v>
      </c>
      <c r="G434" s="20" t="s">
        <v>121</v>
      </c>
      <c r="H434" s="20" t="s">
        <v>1917</v>
      </c>
      <c r="I434" s="20" t="s">
        <v>1918</v>
      </c>
      <c r="J434" s="20" t="s">
        <v>1919</v>
      </c>
      <c r="K434" s="20" t="s">
        <v>1258</v>
      </c>
      <c r="L434" s="20" t="s">
        <v>1795</v>
      </c>
      <c r="M434" s="20" t="s">
        <v>127</v>
      </c>
      <c r="N434" s="20"/>
      <c r="O434" s="20" t="s">
        <v>128</v>
      </c>
      <c r="P434" s="20" t="s">
        <v>211</v>
      </c>
      <c r="Q434" s="21">
        <v>46030</v>
      </c>
      <c r="R434" s="21">
        <v>46030</v>
      </c>
      <c r="S434" s="20" t="s">
        <v>1260</v>
      </c>
      <c r="T434" s="22">
        <v>120</v>
      </c>
      <c r="U434" s="20" t="s">
        <v>1920</v>
      </c>
      <c r="W434" s="20" t="s">
        <v>1921</v>
      </c>
      <c r="X434" s="32">
        <v>55530</v>
      </c>
      <c r="AD434" s="22">
        <v>120</v>
      </c>
      <c r="AE434" s="31">
        <v>0.83329999999999993</v>
      </c>
      <c r="AF434" s="20" t="s">
        <v>1918</v>
      </c>
      <c r="AG434" s="20" t="s">
        <v>1922</v>
      </c>
      <c r="AH434" s="20" t="s">
        <v>128</v>
      </c>
      <c r="AI434" s="20" t="s">
        <v>1144</v>
      </c>
      <c r="AJ434" s="20" t="s">
        <v>121</v>
      </c>
      <c r="AK434" s="20" t="s">
        <v>127</v>
      </c>
      <c r="AL434" s="20" t="s">
        <v>211</v>
      </c>
      <c r="AO434" s="20" t="s">
        <v>1919</v>
      </c>
      <c r="AQ434" s="25" t="s">
        <v>134</v>
      </c>
      <c r="AR434" s="20" t="s">
        <v>170</v>
      </c>
      <c r="AT434" s="25" t="b">
        <v>1</v>
      </c>
      <c r="AU434" s="24">
        <v>0</v>
      </c>
      <c r="AW434" s="20" t="s">
        <v>150</v>
      </c>
      <c r="AX434" s="20" t="s">
        <v>1277</v>
      </c>
      <c r="AY434" s="20" t="s">
        <v>127</v>
      </c>
      <c r="BC434" s="2">
        <v>140</v>
      </c>
      <c r="BD434" s="2">
        <v>119.99999999999999</v>
      </c>
      <c r="BE434" s="2">
        <v>105</v>
      </c>
      <c r="BF434" s="2">
        <v>1399</v>
      </c>
      <c r="BG434" s="2">
        <v>1000</v>
      </c>
      <c r="BH434" s="2">
        <v>1300</v>
      </c>
      <c r="BI434" s="43">
        <v>120</v>
      </c>
      <c r="BJ434" s="2">
        <v>160</v>
      </c>
      <c r="BK434" s="2">
        <v>699</v>
      </c>
      <c r="BL434" s="2">
        <v>990</v>
      </c>
      <c r="BM434" s="2">
        <v>1090</v>
      </c>
      <c r="BN434" s="2">
        <v>14080</v>
      </c>
      <c r="BO434" s="2">
        <v>159000</v>
      </c>
      <c r="BP434" s="2">
        <v>150</v>
      </c>
      <c r="BQ434" s="2">
        <v>170</v>
      </c>
      <c r="CB434" s="2">
        <f t="shared" si="108"/>
        <v>66.67</v>
      </c>
      <c r="CC434" s="2">
        <f t="shared" si="109"/>
        <v>57.14</v>
      </c>
      <c r="CD434" s="2">
        <f t="shared" si="110"/>
        <v>50</v>
      </c>
      <c r="CE434" s="2">
        <f t="shared" si="111"/>
        <v>666.19</v>
      </c>
      <c r="CF434" s="2">
        <f t="shared" si="112"/>
        <v>476.19</v>
      </c>
      <c r="CG434" s="2">
        <f t="shared" si="113"/>
        <v>619.04999999999995</v>
      </c>
      <c r="CH434" s="50">
        <f t="shared" si="116"/>
        <v>66</v>
      </c>
      <c r="CI434" s="2">
        <f t="shared" si="117"/>
        <v>80</v>
      </c>
      <c r="CJ434" s="2">
        <f t="shared" si="104"/>
        <v>349.5</v>
      </c>
      <c r="CK434" s="2" t="s">
        <v>136</v>
      </c>
      <c r="CL434" s="2" t="s">
        <v>136</v>
      </c>
      <c r="CM434" s="2">
        <f t="shared" si="107"/>
        <v>12799.999999999998</v>
      </c>
      <c r="CN434" s="2" t="s">
        <v>136</v>
      </c>
      <c r="CO434" s="2">
        <f t="shared" si="114"/>
        <v>82.5</v>
      </c>
      <c r="CP434" s="2">
        <f t="shared" si="115"/>
        <v>112.2</v>
      </c>
    </row>
    <row r="435" spans="2:94" ht="16" hidden="1">
      <c r="B435" s="2" t="s">
        <v>117</v>
      </c>
      <c r="C435" s="2" t="s">
        <v>118</v>
      </c>
      <c r="D435" s="2">
        <v>2.2000000000000002</v>
      </c>
      <c r="E435" s="20" t="s">
        <v>1126</v>
      </c>
      <c r="F435" s="20" t="s">
        <v>329</v>
      </c>
      <c r="G435" s="20" t="s">
        <v>121</v>
      </c>
      <c r="H435" s="20" t="s">
        <v>1917</v>
      </c>
      <c r="I435" s="20" t="s">
        <v>1923</v>
      </c>
      <c r="J435" s="20" t="s">
        <v>1924</v>
      </c>
      <c r="K435" s="20" t="s">
        <v>1258</v>
      </c>
      <c r="L435" s="20" t="s">
        <v>1795</v>
      </c>
      <c r="M435" s="20" t="s">
        <v>127</v>
      </c>
      <c r="N435" s="20"/>
      <c r="O435" s="20" t="s">
        <v>128</v>
      </c>
      <c r="P435" s="20" t="s">
        <v>211</v>
      </c>
      <c r="Q435" s="21">
        <v>46030</v>
      </c>
      <c r="R435" s="21">
        <v>46030</v>
      </c>
      <c r="S435" s="20" t="s">
        <v>1133</v>
      </c>
      <c r="T435" s="22">
        <v>120</v>
      </c>
      <c r="U435" s="20" t="s">
        <v>1920</v>
      </c>
      <c r="W435" s="20" t="s">
        <v>1925</v>
      </c>
      <c r="X435" s="32">
        <v>19140</v>
      </c>
      <c r="AD435" s="22">
        <v>120</v>
      </c>
      <c r="AE435" s="31">
        <v>0.83329999999999993</v>
      </c>
      <c r="AF435" s="20" t="s">
        <v>1923</v>
      </c>
      <c r="AG435" s="20" t="s">
        <v>1926</v>
      </c>
      <c r="AH435" s="20" t="s">
        <v>128</v>
      </c>
      <c r="AI435" s="20" t="s">
        <v>1137</v>
      </c>
      <c r="AJ435" s="20" t="s">
        <v>121</v>
      </c>
      <c r="AK435" s="20" t="s">
        <v>127</v>
      </c>
      <c r="AL435" s="20" t="s">
        <v>211</v>
      </c>
      <c r="AO435" s="20" t="s">
        <v>1924</v>
      </c>
      <c r="AQ435" s="25" t="s">
        <v>134</v>
      </c>
      <c r="AR435" s="20" t="s">
        <v>117</v>
      </c>
      <c r="AT435" s="25" t="b">
        <v>1</v>
      </c>
      <c r="AU435" s="24">
        <v>0</v>
      </c>
      <c r="AW435" s="20" t="s">
        <v>150</v>
      </c>
      <c r="AX435" s="20" t="s">
        <v>1155</v>
      </c>
      <c r="AY435" s="20" t="s">
        <v>127</v>
      </c>
      <c r="BC435" s="2">
        <v>140</v>
      </c>
      <c r="BD435" s="2">
        <v>119.99999999999999</v>
      </c>
      <c r="BE435" s="2">
        <v>105</v>
      </c>
      <c r="BF435" s="2">
        <v>1399</v>
      </c>
      <c r="BG435" s="2">
        <v>1000</v>
      </c>
      <c r="BH435" s="2">
        <v>1300</v>
      </c>
      <c r="BI435" s="43">
        <v>120</v>
      </c>
      <c r="BJ435" s="2">
        <v>160</v>
      </c>
      <c r="BK435" s="2">
        <v>699</v>
      </c>
      <c r="BL435" s="2">
        <v>990</v>
      </c>
      <c r="BM435" s="2">
        <v>1090</v>
      </c>
      <c r="BN435" s="2">
        <v>14080</v>
      </c>
      <c r="BO435" s="2">
        <v>159000</v>
      </c>
      <c r="BP435" s="2">
        <v>150</v>
      </c>
      <c r="BQ435" s="2">
        <v>170</v>
      </c>
      <c r="CB435" s="2">
        <f t="shared" si="108"/>
        <v>66.67</v>
      </c>
      <c r="CC435" s="2">
        <f t="shared" si="109"/>
        <v>57.14</v>
      </c>
      <c r="CD435" s="2">
        <f t="shared" si="110"/>
        <v>50</v>
      </c>
      <c r="CE435" s="2">
        <f t="shared" si="111"/>
        <v>666.19</v>
      </c>
      <c r="CF435" s="2">
        <f t="shared" si="112"/>
        <v>476.19</v>
      </c>
      <c r="CG435" s="2">
        <f t="shared" si="113"/>
        <v>619.04999999999995</v>
      </c>
      <c r="CH435" s="50">
        <f t="shared" si="116"/>
        <v>66</v>
      </c>
      <c r="CI435" s="2">
        <f t="shared" si="117"/>
        <v>80</v>
      </c>
      <c r="CJ435" s="2">
        <f t="shared" si="104"/>
        <v>349.5</v>
      </c>
      <c r="CK435" s="2" t="s">
        <v>136</v>
      </c>
      <c r="CL435" s="2" t="s">
        <v>136</v>
      </c>
      <c r="CM435" s="2">
        <f t="shared" si="107"/>
        <v>12799.999999999998</v>
      </c>
      <c r="CN435" s="2" t="s">
        <v>136</v>
      </c>
      <c r="CO435" s="2">
        <f t="shared" si="114"/>
        <v>82.5</v>
      </c>
      <c r="CP435" s="2">
        <f t="shared" si="115"/>
        <v>112.2</v>
      </c>
    </row>
    <row r="436" spans="2:94" ht="16" hidden="1">
      <c r="B436" s="2" t="s">
        <v>117</v>
      </c>
      <c r="C436" s="2" t="s">
        <v>118</v>
      </c>
      <c r="D436" s="2">
        <v>2.1</v>
      </c>
      <c r="E436" s="20" t="s">
        <v>1126</v>
      </c>
      <c r="F436" s="20" t="s">
        <v>319</v>
      </c>
      <c r="G436" s="20" t="s">
        <v>142</v>
      </c>
      <c r="H436" s="20" t="s">
        <v>1927</v>
      </c>
      <c r="I436" s="20" t="s">
        <v>1928</v>
      </c>
      <c r="J436" s="20" t="s">
        <v>1929</v>
      </c>
      <c r="K436" s="20" t="s">
        <v>1130</v>
      </c>
      <c r="L436" s="20" t="s">
        <v>1131</v>
      </c>
      <c r="M436" s="20" t="s">
        <v>127</v>
      </c>
      <c r="N436" s="20"/>
      <c r="O436" s="20" t="s">
        <v>128</v>
      </c>
      <c r="P436" s="20" t="s">
        <v>337</v>
      </c>
      <c r="Q436" s="21">
        <v>46058</v>
      </c>
      <c r="R436" s="21">
        <v>46058</v>
      </c>
      <c r="S436" s="20" t="s">
        <v>1133</v>
      </c>
      <c r="T436" s="22">
        <v>120</v>
      </c>
      <c r="U436" s="20" t="s">
        <v>1334</v>
      </c>
      <c r="W436" s="20" t="s">
        <v>1930</v>
      </c>
      <c r="X436" s="32">
        <v>1790</v>
      </c>
      <c r="AD436" s="22">
        <v>120</v>
      </c>
      <c r="AE436" s="31">
        <v>0.83329999999999993</v>
      </c>
      <c r="AF436" s="20" t="s">
        <v>1928</v>
      </c>
      <c r="AG436" s="20" t="s">
        <v>1931</v>
      </c>
      <c r="AH436" s="20" t="s">
        <v>128</v>
      </c>
      <c r="AI436" s="20" t="s">
        <v>1144</v>
      </c>
      <c r="AJ436" s="20" t="s">
        <v>142</v>
      </c>
      <c r="AK436" s="20" t="s">
        <v>127</v>
      </c>
      <c r="AL436" s="20" t="s">
        <v>337</v>
      </c>
      <c r="AO436" s="20" t="s">
        <v>1929</v>
      </c>
      <c r="AQ436" s="25" t="s">
        <v>134</v>
      </c>
      <c r="AR436" s="20" t="s">
        <v>117</v>
      </c>
      <c r="AT436" s="25" t="b">
        <v>1</v>
      </c>
      <c r="AU436" s="24">
        <v>0</v>
      </c>
      <c r="AW436" s="20" t="s">
        <v>135</v>
      </c>
      <c r="AX436" s="20" t="s">
        <v>1664</v>
      </c>
      <c r="AY436" s="20" t="s">
        <v>127</v>
      </c>
      <c r="BC436" s="2">
        <v>140</v>
      </c>
      <c r="BD436" s="2">
        <v>119.99999999999999</v>
      </c>
      <c r="BE436" s="2">
        <v>105</v>
      </c>
      <c r="BF436" s="2">
        <v>1399</v>
      </c>
      <c r="BG436" s="2">
        <v>1000</v>
      </c>
      <c r="BH436" s="2">
        <v>1300</v>
      </c>
      <c r="BI436" s="43">
        <v>120</v>
      </c>
      <c r="BJ436" s="2">
        <v>160</v>
      </c>
      <c r="BK436" s="2">
        <v>699</v>
      </c>
      <c r="BL436" s="2">
        <v>990</v>
      </c>
      <c r="BM436" s="2">
        <v>1090</v>
      </c>
      <c r="BN436" s="2">
        <v>14300</v>
      </c>
      <c r="BO436" s="2">
        <v>159000</v>
      </c>
      <c r="BP436" s="2">
        <v>155</v>
      </c>
      <c r="BQ436" s="2">
        <v>175</v>
      </c>
      <c r="CB436" s="2">
        <f t="shared" si="108"/>
        <v>66.67</v>
      </c>
      <c r="CC436" s="2">
        <f t="shared" si="109"/>
        <v>57.14</v>
      </c>
      <c r="CD436" s="2">
        <f t="shared" si="110"/>
        <v>50</v>
      </c>
      <c r="CE436" s="2">
        <f t="shared" si="111"/>
        <v>666.19</v>
      </c>
      <c r="CF436" s="2">
        <f t="shared" si="112"/>
        <v>476.19</v>
      </c>
      <c r="CG436" s="2">
        <f t="shared" si="113"/>
        <v>619.04999999999995</v>
      </c>
      <c r="CH436" s="50">
        <f t="shared" si="116"/>
        <v>66</v>
      </c>
      <c r="CI436" s="2">
        <f t="shared" si="117"/>
        <v>80</v>
      </c>
      <c r="CJ436" s="2">
        <f t="shared" si="104"/>
        <v>349.5</v>
      </c>
      <c r="CK436" s="2" t="s">
        <v>136</v>
      </c>
      <c r="CL436" s="2" t="s">
        <v>136</v>
      </c>
      <c r="CM436" s="2">
        <f t="shared" si="107"/>
        <v>12999.999999999998</v>
      </c>
      <c r="CN436" s="2" t="s">
        <v>136</v>
      </c>
      <c r="CO436" s="2">
        <f t="shared" si="114"/>
        <v>85.25</v>
      </c>
      <c r="CP436" s="2">
        <f t="shared" si="115"/>
        <v>115.5</v>
      </c>
    </row>
    <row r="437" spans="2:94" ht="16" hidden="1">
      <c r="B437" s="2" t="s">
        <v>117</v>
      </c>
      <c r="C437" s="2" t="s">
        <v>118</v>
      </c>
      <c r="D437" s="2">
        <v>2.2000000000000002</v>
      </c>
      <c r="E437" s="20" t="s">
        <v>1126</v>
      </c>
      <c r="F437" s="20" t="s">
        <v>319</v>
      </c>
      <c r="G437" s="20" t="s">
        <v>320</v>
      </c>
      <c r="H437" s="20" t="s">
        <v>1932</v>
      </c>
      <c r="I437" s="20" t="s">
        <v>1933</v>
      </c>
      <c r="J437" s="20" t="s">
        <v>1934</v>
      </c>
      <c r="K437" s="20" t="s">
        <v>1258</v>
      </c>
      <c r="L437" s="20" t="s">
        <v>1795</v>
      </c>
      <c r="M437" s="20" t="s">
        <v>127</v>
      </c>
      <c r="N437" s="20"/>
      <c r="O437" s="20" t="s">
        <v>128</v>
      </c>
      <c r="P437" s="20" t="s">
        <v>324</v>
      </c>
      <c r="Q437" s="21">
        <v>46114</v>
      </c>
      <c r="R437" s="21">
        <v>46114</v>
      </c>
      <c r="S437" s="20" t="s">
        <v>1133</v>
      </c>
      <c r="T437" s="22">
        <v>120</v>
      </c>
      <c r="U437" s="20" t="s">
        <v>1796</v>
      </c>
      <c r="W437" s="20" t="s">
        <v>1935</v>
      </c>
      <c r="X437" s="32">
        <v>70130</v>
      </c>
      <c r="AD437" s="22">
        <v>120</v>
      </c>
      <c r="AE437" s="33">
        <v>0.82499999999999996</v>
      </c>
      <c r="AF437" s="20" t="s">
        <v>1933</v>
      </c>
      <c r="AG437" s="20" t="s">
        <v>1936</v>
      </c>
      <c r="AH437" s="20" t="s">
        <v>128</v>
      </c>
      <c r="AI437" s="20" t="s">
        <v>1144</v>
      </c>
      <c r="AJ437" s="20" t="s">
        <v>320</v>
      </c>
      <c r="AK437" s="20" t="s">
        <v>127</v>
      </c>
      <c r="AL437" s="20" t="s">
        <v>324</v>
      </c>
      <c r="AO437" s="20" t="s">
        <v>1934</v>
      </c>
      <c r="AQ437" s="25" t="s">
        <v>134</v>
      </c>
      <c r="AR437" s="20" t="s">
        <v>117</v>
      </c>
      <c r="AT437" s="25" t="b">
        <v>1</v>
      </c>
      <c r="AU437" s="24">
        <v>0</v>
      </c>
      <c r="AW437" s="20" t="s">
        <v>150</v>
      </c>
      <c r="AX437" s="20" t="s">
        <v>1245</v>
      </c>
      <c r="AY437" s="20" t="s">
        <v>127</v>
      </c>
      <c r="BC437" s="2">
        <v>140</v>
      </c>
      <c r="BD437" s="2">
        <v>119.99999999999999</v>
      </c>
      <c r="BE437" s="2">
        <v>105</v>
      </c>
      <c r="BF437" s="2">
        <v>1399</v>
      </c>
      <c r="BG437" s="2">
        <v>1000</v>
      </c>
      <c r="BH437" s="2">
        <v>1300</v>
      </c>
      <c r="BI437" s="43">
        <v>120</v>
      </c>
      <c r="BJ437" s="2">
        <v>160</v>
      </c>
      <c r="BK437" s="2">
        <v>699</v>
      </c>
      <c r="BL437" s="2">
        <v>990</v>
      </c>
      <c r="BM437" s="2">
        <v>1090</v>
      </c>
      <c r="BN437" s="2">
        <v>14300</v>
      </c>
      <c r="BO437" s="2">
        <v>159000</v>
      </c>
      <c r="BP437" s="2">
        <v>155</v>
      </c>
      <c r="BQ437" s="2">
        <v>175</v>
      </c>
      <c r="CB437" s="2">
        <f t="shared" si="108"/>
        <v>66.67</v>
      </c>
      <c r="CC437" s="2">
        <f t="shared" si="109"/>
        <v>57.14</v>
      </c>
      <c r="CD437" s="2">
        <f t="shared" si="110"/>
        <v>50</v>
      </c>
      <c r="CE437" s="2">
        <f t="shared" si="111"/>
        <v>666.19</v>
      </c>
      <c r="CF437" s="2">
        <f t="shared" si="112"/>
        <v>476.19</v>
      </c>
      <c r="CG437" s="2">
        <f t="shared" si="113"/>
        <v>619.04999999999995</v>
      </c>
      <c r="CH437" s="50">
        <f t="shared" si="116"/>
        <v>66</v>
      </c>
      <c r="CI437" s="2">
        <f t="shared" si="117"/>
        <v>80</v>
      </c>
      <c r="CJ437" s="2">
        <f t="shared" si="104"/>
        <v>349.5</v>
      </c>
      <c r="CK437" s="2" t="s">
        <v>136</v>
      </c>
      <c r="CL437" s="2" t="s">
        <v>136</v>
      </c>
      <c r="CM437" s="2">
        <f t="shared" si="107"/>
        <v>12999.999999999998</v>
      </c>
      <c r="CN437" s="2" t="s">
        <v>136</v>
      </c>
      <c r="CO437" s="2">
        <f t="shared" si="114"/>
        <v>85.25</v>
      </c>
      <c r="CP437" s="2">
        <f t="shared" si="115"/>
        <v>115.5</v>
      </c>
    </row>
    <row r="438" spans="2:94" ht="16" hidden="1">
      <c r="B438" s="2" t="s">
        <v>117</v>
      </c>
      <c r="C438" s="2" t="s">
        <v>118</v>
      </c>
      <c r="D438" s="2">
        <v>2.2000000000000002</v>
      </c>
      <c r="E438" s="20" t="s">
        <v>1126</v>
      </c>
      <c r="F438" s="20" t="s">
        <v>329</v>
      </c>
      <c r="G438" s="20" t="s">
        <v>320</v>
      </c>
      <c r="H438" s="20" t="s">
        <v>1932</v>
      </c>
      <c r="I438" s="20" t="s">
        <v>1937</v>
      </c>
      <c r="J438" s="20" t="s">
        <v>1938</v>
      </c>
      <c r="K438" s="20" t="s">
        <v>1258</v>
      </c>
      <c r="L438" s="20" t="s">
        <v>1795</v>
      </c>
      <c r="M438" s="20" t="s">
        <v>127</v>
      </c>
      <c r="N438" s="20"/>
      <c r="O438" s="20" t="s">
        <v>128</v>
      </c>
      <c r="P438" s="20" t="s">
        <v>324</v>
      </c>
      <c r="Q438" s="21">
        <v>46086</v>
      </c>
      <c r="R438" s="21">
        <v>46086</v>
      </c>
      <c r="S438" s="20" t="s">
        <v>1133</v>
      </c>
      <c r="T438" s="22">
        <v>120</v>
      </c>
      <c r="U438" s="20" t="s">
        <v>1796</v>
      </c>
      <c r="W438" s="20" t="s">
        <v>1939</v>
      </c>
      <c r="X438" s="32">
        <v>38530</v>
      </c>
      <c r="AD438" s="22">
        <v>120</v>
      </c>
      <c r="AE438" s="33">
        <v>0.82499999999999996</v>
      </c>
      <c r="AF438" s="20" t="s">
        <v>1937</v>
      </c>
      <c r="AG438" s="20" t="s">
        <v>1940</v>
      </c>
      <c r="AH438" s="20" t="s">
        <v>128</v>
      </c>
      <c r="AI438" s="20" t="s">
        <v>1137</v>
      </c>
      <c r="AJ438" s="20" t="s">
        <v>320</v>
      </c>
      <c r="AK438" s="20" t="s">
        <v>127</v>
      </c>
      <c r="AL438" s="20" t="s">
        <v>324</v>
      </c>
      <c r="AO438" s="20" t="s">
        <v>1938</v>
      </c>
      <c r="AQ438" s="25" t="s">
        <v>134</v>
      </c>
      <c r="AR438" s="20" t="s">
        <v>117</v>
      </c>
      <c r="AT438" s="25" t="b">
        <v>1</v>
      </c>
      <c r="AU438" s="24">
        <v>0</v>
      </c>
      <c r="AW438" s="20" t="s">
        <v>150</v>
      </c>
      <c r="AX438" s="20" t="s">
        <v>1245</v>
      </c>
      <c r="AY438" s="20" t="s">
        <v>127</v>
      </c>
      <c r="BC438" s="2">
        <v>140</v>
      </c>
      <c r="BD438" s="2">
        <v>119.99999999999999</v>
      </c>
      <c r="BE438" s="2">
        <v>105</v>
      </c>
      <c r="BF438" s="2">
        <v>1399</v>
      </c>
      <c r="BG438" s="2">
        <v>1000</v>
      </c>
      <c r="BH438" s="2">
        <v>1300</v>
      </c>
      <c r="BI438" s="43">
        <v>120</v>
      </c>
      <c r="BJ438" s="2">
        <v>160</v>
      </c>
      <c r="BK438" s="2">
        <v>699</v>
      </c>
      <c r="BL438" s="2">
        <v>990</v>
      </c>
      <c r="BM438" s="2">
        <v>1090</v>
      </c>
      <c r="BN438" s="2">
        <v>14300</v>
      </c>
      <c r="BO438" s="2">
        <v>159000</v>
      </c>
      <c r="BP438" s="2">
        <v>155</v>
      </c>
      <c r="BQ438" s="2">
        <v>175</v>
      </c>
      <c r="CB438" s="2">
        <f t="shared" si="108"/>
        <v>66.67</v>
      </c>
      <c r="CC438" s="2">
        <f t="shared" si="109"/>
        <v>57.14</v>
      </c>
      <c r="CD438" s="2">
        <f t="shared" si="110"/>
        <v>50</v>
      </c>
      <c r="CE438" s="2">
        <f t="shared" si="111"/>
        <v>666.19</v>
      </c>
      <c r="CF438" s="2">
        <f t="shared" si="112"/>
        <v>476.19</v>
      </c>
      <c r="CG438" s="2">
        <f t="shared" si="113"/>
        <v>619.04999999999995</v>
      </c>
      <c r="CH438" s="50">
        <f t="shared" si="116"/>
        <v>66</v>
      </c>
      <c r="CI438" s="2">
        <f t="shared" si="117"/>
        <v>80</v>
      </c>
      <c r="CJ438" s="2">
        <f t="shared" si="104"/>
        <v>349.5</v>
      </c>
      <c r="CK438" s="2" t="s">
        <v>136</v>
      </c>
      <c r="CL438" s="2" t="s">
        <v>136</v>
      </c>
      <c r="CM438" s="2">
        <f t="shared" si="107"/>
        <v>12999.999999999998</v>
      </c>
      <c r="CN438" s="2" t="s">
        <v>136</v>
      </c>
      <c r="CO438" s="2">
        <f t="shared" si="114"/>
        <v>85.25</v>
      </c>
      <c r="CP438" s="2">
        <f t="shared" si="115"/>
        <v>115.5</v>
      </c>
    </row>
    <row r="439" spans="2:94" ht="16" hidden="1">
      <c r="B439" s="2" t="s">
        <v>117</v>
      </c>
      <c r="C439" s="2" t="s">
        <v>118</v>
      </c>
      <c r="D439" s="2">
        <v>2.2000000000000002</v>
      </c>
      <c r="E439" s="20" t="s">
        <v>1126</v>
      </c>
      <c r="F439" s="20" t="s">
        <v>319</v>
      </c>
      <c r="G439" s="20" t="s">
        <v>121</v>
      </c>
      <c r="H439" s="20" t="s">
        <v>1941</v>
      </c>
      <c r="I439" s="20" t="s">
        <v>1942</v>
      </c>
      <c r="J439" s="20" t="s">
        <v>1943</v>
      </c>
      <c r="K439" s="20" t="s">
        <v>1258</v>
      </c>
      <c r="L439" s="20" t="s">
        <v>1384</v>
      </c>
      <c r="M439" s="20" t="s">
        <v>127</v>
      </c>
      <c r="N439" s="20"/>
      <c r="O439" s="20" t="s">
        <v>128</v>
      </c>
      <c r="P439" s="20" t="s">
        <v>129</v>
      </c>
      <c r="Q439" s="21">
        <v>46030</v>
      </c>
      <c r="R439" s="21">
        <v>46030</v>
      </c>
      <c r="S439" s="20" t="s">
        <v>1260</v>
      </c>
      <c r="T439" s="22">
        <v>120</v>
      </c>
      <c r="U439" s="20" t="s">
        <v>1888</v>
      </c>
      <c r="W439" s="20" t="s">
        <v>1944</v>
      </c>
      <c r="X439" s="32">
        <v>4900</v>
      </c>
      <c r="AD439" s="22">
        <v>120</v>
      </c>
      <c r="AE439" s="33">
        <v>0.82499999999999996</v>
      </c>
      <c r="AF439" s="20" t="s">
        <v>1942</v>
      </c>
      <c r="AG439" s="20" t="s">
        <v>1945</v>
      </c>
      <c r="AH439" s="20" t="s">
        <v>128</v>
      </c>
      <c r="AI439" s="20" t="s">
        <v>1144</v>
      </c>
      <c r="AJ439" s="20" t="s">
        <v>121</v>
      </c>
      <c r="AK439" s="20" t="s">
        <v>127</v>
      </c>
      <c r="AL439" s="20" t="s">
        <v>129</v>
      </c>
      <c r="AO439" s="20" t="s">
        <v>1943</v>
      </c>
      <c r="AQ439" s="25" t="s">
        <v>134</v>
      </c>
      <c r="AR439" s="20" t="s">
        <v>170</v>
      </c>
      <c r="AT439" s="25" t="b">
        <v>1</v>
      </c>
      <c r="AU439" s="24">
        <v>0</v>
      </c>
      <c r="AW439" s="20" t="s">
        <v>150</v>
      </c>
      <c r="AX439" s="20" t="s">
        <v>1342</v>
      </c>
      <c r="AY439" s="20" t="s">
        <v>127</v>
      </c>
      <c r="BC439" s="2">
        <v>140</v>
      </c>
      <c r="BD439" s="2">
        <v>119.99999999999999</v>
      </c>
      <c r="BE439" s="2">
        <v>105</v>
      </c>
      <c r="BF439" s="2">
        <v>1399</v>
      </c>
      <c r="BG439" s="2">
        <v>1000</v>
      </c>
      <c r="BH439" s="2">
        <v>1300</v>
      </c>
      <c r="BI439" s="43">
        <v>120</v>
      </c>
      <c r="BJ439" s="2">
        <v>160</v>
      </c>
      <c r="BK439" s="2">
        <v>699</v>
      </c>
      <c r="BL439" s="2">
        <v>990</v>
      </c>
      <c r="BM439" s="2">
        <v>1090</v>
      </c>
      <c r="BN439" s="2">
        <v>14300</v>
      </c>
      <c r="BO439" s="2">
        <v>159000</v>
      </c>
      <c r="BP439" s="2">
        <v>155</v>
      </c>
      <c r="BQ439" s="2">
        <v>175</v>
      </c>
      <c r="CB439" s="2">
        <f t="shared" si="108"/>
        <v>66.67</v>
      </c>
      <c r="CC439" s="2">
        <f t="shared" si="109"/>
        <v>57.14</v>
      </c>
      <c r="CD439" s="2">
        <f t="shared" si="110"/>
        <v>50</v>
      </c>
      <c r="CE439" s="2">
        <f t="shared" si="111"/>
        <v>666.19</v>
      </c>
      <c r="CF439" s="2">
        <f t="shared" si="112"/>
        <v>476.19</v>
      </c>
      <c r="CG439" s="2">
        <f t="shared" si="113"/>
        <v>619.04999999999995</v>
      </c>
      <c r="CH439" s="50">
        <f t="shared" si="116"/>
        <v>66</v>
      </c>
      <c r="CI439" s="2">
        <f t="shared" si="117"/>
        <v>80</v>
      </c>
      <c r="CJ439" s="2">
        <f t="shared" si="104"/>
        <v>349.5</v>
      </c>
      <c r="CK439" s="2" t="s">
        <v>136</v>
      </c>
      <c r="CL439" s="2" t="s">
        <v>136</v>
      </c>
      <c r="CM439" s="2">
        <f t="shared" si="107"/>
        <v>12999.999999999998</v>
      </c>
      <c r="CN439" s="2" t="s">
        <v>136</v>
      </c>
      <c r="CO439" s="2">
        <f t="shared" si="114"/>
        <v>85.25</v>
      </c>
      <c r="CP439" s="2">
        <f t="shared" si="115"/>
        <v>115.5</v>
      </c>
    </row>
    <row r="440" spans="2:94" ht="16" hidden="1">
      <c r="B440" s="2" t="s">
        <v>117</v>
      </c>
      <c r="C440" s="2" t="s">
        <v>118</v>
      </c>
      <c r="D440" s="2">
        <v>2.2000000000000002</v>
      </c>
      <c r="E440" s="20" t="s">
        <v>1126</v>
      </c>
      <c r="F440" s="20" t="s">
        <v>329</v>
      </c>
      <c r="G440" s="20" t="s">
        <v>121</v>
      </c>
      <c r="H440" s="20" t="s">
        <v>1941</v>
      </c>
      <c r="I440" s="20" t="s">
        <v>1946</v>
      </c>
      <c r="J440" s="20" t="s">
        <v>1947</v>
      </c>
      <c r="K440" s="20" t="s">
        <v>1258</v>
      </c>
      <c r="L440" s="20" t="s">
        <v>1384</v>
      </c>
      <c r="M440" s="20" t="s">
        <v>127</v>
      </c>
      <c r="N440" s="20"/>
      <c r="O440" s="20" t="s">
        <v>128</v>
      </c>
      <c r="P440" s="20" t="s">
        <v>129</v>
      </c>
      <c r="Q440" s="21">
        <v>46030</v>
      </c>
      <c r="R440" s="21">
        <v>46030</v>
      </c>
      <c r="S440" s="20" t="s">
        <v>1133</v>
      </c>
      <c r="T440" s="22">
        <v>120</v>
      </c>
      <c r="U440" s="20" t="s">
        <v>1888</v>
      </c>
      <c r="W440" s="20" t="s">
        <v>1948</v>
      </c>
      <c r="X440" s="32">
        <v>12120</v>
      </c>
      <c r="AD440" s="22">
        <v>120</v>
      </c>
      <c r="AE440" s="33">
        <v>0.82499999999999996</v>
      </c>
      <c r="AF440" s="20" t="s">
        <v>1946</v>
      </c>
      <c r="AG440" s="20" t="s">
        <v>1949</v>
      </c>
      <c r="AH440" s="20" t="s">
        <v>128</v>
      </c>
      <c r="AI440" s="20" t="s">
        <v>1137</v>
      </c>
      <c r="AJ440" s="20" t="s">
        <v>121</v>
      </c>
      <c r="AK440" s="20" t="s">
        <v>127</v>
      </c>
      <c r="AL440" s="20" t="s">
        <v>129</v>
      </c>
      <c r="AO440" s="20" t="s">
        <v>1947</v>
      </c>
      <c r="AQ440" s="25" t="s">
        <v>134</v>
      </c>
      <c r="AR440" s="20" t="s">
        <v>117</v>
      </c>
      <c r="AT440" s="25" t="b">
        <v>1</v>
      </c>
      <c r="AU440" s="24">
        <v>0</v>
      </c>
      <c r="AW440" s="20" t="s">
        <v>150</v>
      </c>
      <c r="AX440" s="20" t="s">
        <v>1342</v>
      </c>
      <c r="AY440" s="20" t="s">
        <v>127</v>
      </c>
      <c r="BC440" s="2">
        <v>140</v>
      </c>
      <c r="BD440" s="2">
        <v>119.99999999999999</v>
      </c>
      <c r="BE440" s="2">
        <v>105</v>
      </c>
      <c r="BF440" s="2">
        <v>1399</v>
      </c>
      <c r="BG440" s="2">
        <v>1000</v>
      </c>
      <c r="BH440" s="2">
        <v>1300</v>
      </c>
      <c r="BI440" s="43">
        <v>120</v>
      </c>
      <c r="BJ440" s="2">
        <v>160</v>
      </c>
      <c r="BK440" s="2">
        <v>699</v>
      </c>
      <c r="BL440" s="2">
        <v>990</v>
      </c>
      <c r="BM440" s="2">
        <v>1090</v>
      </c>
      <c r="BN440" s="2">
        <v>14300</v>
      </c>
      <c r="BO440" s="2">
        <v>159000</v>
      </c>
      <c r="BP440" s="2">
        <v>155</v>
      </c>
      <c r="BQ440" s="2">
        <v>175</v>
      </c>
      <c r="CB440" s="2">
        <f t="shared" si="108"/>
        <v>66.67</v>
      </c>
      <c r="CC440" s="2">
        <f t="shared" si="109"/>
        <v>57.14</v>
      </c>
      <c r="CD440" s="2">
        <f t="shared" si="110"/>
        <v>50</v>
      </c>
      <c r="CE440" s="2">
        <f t="shared" si="111"/>
        <v>666.19</v>
      </c>
      <c r="CF440" s="2">
        <f t="shared" si="112"/>
        <v>476.19</v>
      </c>
      <c r="CG440" s="2">
        <f t="shared" si="113"/>
        <v>619.04999999999995</v>
      </c>
      <c r="CH440" s="50">
        <f t="shared" si="116"/>
        <v>66</v>
      </c>
      <c r="CI440" s="2">
        <f t="shared" si="117"/>
        <v>80</v>
      </c>
      <c r="CJ440" s="2">
        <f t="shared" si="104"/>
        <v>349.5</v>
      </c>
      <c r="CK440" s="2" t="s">
        <v>136</v>
      </c>
      <c r="CL440" s="2" t="s">
        <v>136</v>
      </c>
      <c r="CM440" s="2">
        <f t="shared" si="107"/>
        <v>12999.999999999998</v>
      </c>
      <c r="CN440" s="2" t="s">
        <v>136</v>
      </c>
      <c r="CO440" s="2">
        <f t="shared" si="114"/>
        <v>85.25</v>
      </c>
      <c r="CP440" s="2">
        <f t="shared" si="115"/>
        <v>115.5</v>
      </c>
    </row>
    <row r="441" spans="2:94" ht="16" hidden="1">
      <c r="B441" s="2" t="s">
        <v>117</v>
      </c>
      <c r="C441" s="2" t="s">
        <v>118</v>
      </c>
      <c r="D441" s="2">
        <v>2.2000000000000002</v>
      </c>
      <c r="E441" s="20" t="s">
        <v>1126</v>
      </c>
      <c r="F441" s="20" t="s">
        <v>329</v>
      </c>
      <c r="G441" s="20" t="s">
        <v>121</v>
      </c>
      <c r="H441" s="20" t="s">
        <v>1950</v>
      </c>
      <c r="I441" s="20" t="s">
        <v>1951</v>
      </c>
      <c r="J441" s="20" t="s">
        <v>1952</v>
      </c>
      <c r="K441" s="20" t="s">
        <v>1258</v>
      </c>
      <c r="L441" s="20" t="s">
        <v>1384</v>
      </c>
      <c r="M441" s="20" t="s">
        <v>127</v>
      </c>
      <c r="N441" s="20"/>
      <c r="O441" s="20" t="s">
        <v>128</v>
      </c>
      <c r="P441" s="20" t="s">
        <v>129</v>
      </c>
      <c r="Q441" s="21">
        <v>46114</v>
      </c>
      <c r="R441" s="21">
        <v>46114</v>
      </c>
      <c r="S441" s="20" t="s">
        <v>1133</v>
      </c>
      <c r="T441" s="22">
        <v>120</v>
      </c>
      <c r="U441" s="20" t="s">
        <v>1894</v>
      </c>
      <c r="W441" s="20" t="s">
        <v>1953</v>
      </c>
      <c r="X441" s="32">
        <v>32730</v>
      </c>
      <c r="AD441" s="22">
        <v>120</v>
      </c>
      <c r="AE441" s="33">
        <v>0.82499999999999996</v>
      </c>
      <c r="AF441" s="20" t="s">
        <v>1951</v>
      </c>
      <c r="AG441" s="20" t="s">
        <v>1954</v>
      </c>
      <c r="AH441" s="20" t="s">
        <v>128</v>
      </c>
      <c r="AI441" s="20" t="s">
        <v>1137</v>
      </c>
      <c r="AJ441" s="20" t="s">
        <v>121</v>
      </c>
      <c r="AK441" s="20" t="s">
        <v>127</v>
      </c>
      <c r="AL441" s="20" t="s">
        <v>129</v>
      </c>
      <c r="AO441" s="20" t="s">
        <v>1952</v>
      </c>
      <c r="AQ441" s="25" t="s">
        <v>134</v>
      </c>
      <c r="AR441" s="20" t="s">
        <v>117</v>
      </c>
      <c r="AT441" s="25" t="b">
        <v>1</v>
      </c>
      <c r="AU441" s="24">
        <v>0</v>
      </c>
      <c r="AW441" s="20" t="s">
        <v>150</v>
      </c>
      <c r="AX441" s="20" t="s">
        <v>1342</v>
      </c>
      <c r="AY441" s="20" t="s">
        <v>127</v>
      </c>
      <c r="BC441" s="2">
        <v>140</v>
      </c>
      <c r="BD441" s="2">
        <v>119.99999999999999</v>
      </c>
      <c r="BE441" s="2">
        <v>105</v>
      </c>
      <c r="BF441" s="2">
        <v>1399</v>
      </c>
      <c r="BG441" s="2">
        <v>1000</v>
      </c>
      <c r="BH441" s="2">
        <v>1300</v>
      </c>
      <c r="BI441" s="43">
        <v>120</v>
      </c>
      <c r="BJ441" s="2">
        <v>160</v>
      </c>
      <c r="BK441" s="2">
        <v>699</v>
      </c>
      <c r="BL441" s="2">
        <v>990</v>
      </c>
      <c r="BM441" s="2">
        <v>1090</v>
      </c>
      <c r="BN441" s="2">
        <v>14300</v>
      </c>
      <c r="BO441" s="2">
        <v>159000</v>
      </c>
      <c r="BP441" s="2">
        <v>155</v>
      </c>
      <c r="BQ441" s="2">
        <v>175</v>
      </c>
      <c r="CB441" s="2">
        <f t="shared" si="108"/>
        <v>66.67</v>
      </c>
      <c r="CC441" s="2">
        <f t="shared" si="109"/>
        <v>57.14</v>
      </c>
      <c r="CD441" s="2">
        <f t="shared" si="110"/>
        <v>50</v>
      </c>
      <c r="CE441" s="2">
        <f t="shared" si="111"/>
        <v>666.19</v>
      </c>
      <c r="CF441" s="2">
        <f t="shared" si="112"/>
        <v>476.19</v>
      </c>
      <c r="CG441" s="2">
        <f t="shared" si="113"/>
        <v>619.04999999999995</v>
      </c>
      <c r="CH441" s="50">
        <f t="shared" si="116"/>
        <v>66</v>
      </c>
      <c r="CI441" s="2">
        <f t="shared" si="117"/>
        <v>80</v>
      </c>
      <c r="CJ441" s="2">
        <f t="shared" si="104"/>
        <v>349.5</v>
      </c>
      <c r="CK441" s="2" t="s">
        <v>136</v>
      </c>
      <c r="CL441" s="2" t="s">
        <v>136</v>
      </c>
      <c r="CM441" s="2">
        <f t="shared" si="107"/>
        <v>12999.999999999998</v>
      </c>
      <c r="CN441" s="2" t="s">
        <v>136</v>
      </c>
      <c r="CO441" s="2">
        <f t="shared" si="114"/>
        <v>85.25</v>
      </c>
      <c r="CP441" s="2">
        <f t="shared" si="115"/>
        <v>115.5</v>
      </c>
    </row>
    <row r="442" spans="2:94" ht="16" hidden="1">
      <c r="B442" s="2" t="s">
        <v>117</v>
      </c>
      <c r="C442" s="2" t="s">
        <v>118</v>
      </c>
      <c r="D442" s="2">
        <v>3.2</v>
      </c>
      <c r="E442" s="20" t="s">
        <v>119</v>
      </c>
      <c r="F442" s="20" t="s">
        <v>120</v>
      </c>
      <c r="G442" s="20" t="s">
        <v>121</v>
      </c>
      <c r="H442" s="20" t="s">
        <v>1955</v>
      </c>
      <c r="I442" s="20" t="s">
        <v>1956</v>
      </c>
      <c r="J442" s="20" t="s">
        <v>1957</v>
      </c>
      <c r="K442" s="20" t="s">
        <v>184</v>
      </c>
      <c r="L442" s="20" t="s">
        <v>250</v>
      </c>
      <c r="M442" s="20" t="s">
        <v>127</v>
      </c>
      <c r="N442" s="20"/>
      <c r="O442" s="20" t="s">
        <v>128</v>
      </c>
      <c r="P442" s="20" t="s">
        <v>129</v>
      </c>
      <c r="Q442" s="21">
        <v>46030</v>
      </c>
      <c r="R442" s="21">
        <v>46030</v>
      </c>
      <c r="S442" s="21">
        <v>46568</v>
      </c>
      <c r="T442" s="22">
        <v>120</v>
      </c>
      <c r="W442" s="20" t="s">
        <v>1955</v>
      </c>
      <c r="X442" s="32">
        <v>27810</v>
      </c>
      <c r="Y442" s="23">
        <v>0</v>
      </c>
      <c r="Z442" s="23">
        <v>0</v>
      </c>
      <c r="AA442" s="32">
        <v>27810</v>
      </c>
      <c r="AB442" s="23">
        <v>0</v>
      </c>
      <c r="AC442" s="22">
        <v>22</v>
      </c>
      <c r="AD442" s="22">
        <v>120</v>
      </c>
      <c r="AE442" s="31">
        <v>0.81669999999999998</v>
      </c>
      <c r="AF442" s="20" t="s">
        <v>1956</v>
      </c>
      <c r="AG442" s="20" t="s">
        <v>1958</v>
      </c>
      <c r="AH442" s="20" t="s">
        <v>128</v>
      </c>
      <c r="AI442" s="20" t="s">
        <v>189</v>
      </c>
      <c r="AJ442" s="20" t="s">
        <v>121</v>
      </c>
      <c r="AK442" s="20" t="s">
        <v>127</v>
      </c>
      <c r="AL442" s="20" t="s">
        <v>129</v>
      </c>
      <c r="AM442" s="20" t="s">
        <v>133</v>
      </c>
      <c r="AN442" s="20" t="s">
        <v>134</v>
      </c>
      <c r="AO442" s="20" t="s">
        <v>1957</v>
      </c>
      <c r="AQ442" s="25" t="s">
        <v>134</v>
      </c>
      <c r="AR442" s="20" t="s">
        <v>117</v>
      </c>
      <c r="AT442" s="25" t="b">
        <v>1</v>
      </c>
      <c r="AU442" s="24">
        <v>0</v>
      </c>
      <c r="AW442" s="20" t="s">
        <v>135</v>
      </c>
      <c r="AY442" s="20" t="s">
        <v>127</v>
      </c>
      <c r="BC442" s="2">
        <v>140</v>
      </c>
      <c r="BD442" s="2">
        <v>119.99999999999999</v>
      </c>
      <c r="BE442" s="2">
        <v>105</v>
      </c>
      <c r="BF442" s="2">
        <v>1399</v>
      </c>
      <c r="BG442" s="2">
        <v>1000</v>
      </c>
      <c r="BH442" s="2">
        <v>1300</v>
      </c>
      <c r="BI442" s="43">
        <v>120</v>
      </c>
      <c r="BJ442" s="2">
        <v>160</v>
      </c>
      <c r="BK442" s="2">
        <v>699</v>
      </c>
      <c r="BL442" s="2">
        <v>990</v>
      </c>
      <c r="BM442" s="2">
        <v>1090</v>
      </c>
      <c r="BN442" s="2">
        <v>15400</v>
      </c>
      <c r="BO442" s="2">
        <v>159000</v>
      </c>
      <c r="BP442" s="2">
        <v>155</v>
      </c>
      <c r="BQ442" s="2">
        <v>175</v>
      </c>
      <c r="CB442" s="2">
        <f t="shared" si="108"/>
        <v>66.67</v>
      </c>
      <c r="CC442" s="2">
        <f t="shared" si="109"/>
        <v>57.14</v>
      </c>
      <c r="CD442" s="2">
        <f t="shared" si="110"/>
        <v>50</v>
      </c>
      <c r="CE442" s="2">
        <f t="shared" si="111"/>
        <v>666.19</v>
      </c>
      <c r="CF442" s="2">
        <f t="shared" si="112"/>
        <v>476.19</v>
      </c>
      <c r="CG442" s="2">
        <f t="shared" si="113"/>
        <v>619.04999999999995</v>
      </c>
      <c r="CH442" s="50">
        <f t="shared" si="116"/>
        <v>66</v>
      </c>
      <c r="CI442" s="2">
        <f t="shared" si="117"/>
        <v>80</v>
      </c>
      <c r="CJ442" s="2">
        <f t="shared" si="104"/>
        <v>349.5</v>
      </c>
      <c r="CK442" s="2" t="s">
        <v>136</v>
      </c>
      <c r="CL442" s="2" t="s">
        <v>136</v>
      </c>
      <c r="CM442" s="2">
        <f t="shared" si="107"/>
        <v>13999.999999999998</v>
      </c>
      <c r="CN442" s="2" t="s">
        <v>136</v>
      </c>
      <c r="CO442" s="2">
        <f t="shared" si="114"/>
        <v>85.25</v>
      </c>
      <c r="CP442" s="2">
        <f t="shared" si="115"/>
        <v>115.5</v>
      </c>
    </row>
    <row r="443" spans="2:94" ht="16" hidden="1">
      <c r="B443" s="2" t="s">
        <v>117</v>
      </c>
      <c r="C443" s="2" t="s">
        <v>118</v>
      </c>
      <c r="D443" s="2">
        <v>2.1</v>
      </c>
      <c r="E443" s="20" t="s">
        <v>1126</v>
      </c>
      <c r="F443" s="20" t="s">
        <v>329</v>
      </c>
      <c r="G443" s="20" t="s">
        <v>320</v>
      </c>
      <c r="H443" s="20" t="s">
        <v>1959</v>
      </c>
      <c r="I443" s="20" t="s">
        <v>1960</v>
      </c>
      <c r="J443" s="20" t="s">
        <v>1961</v>
      </c>
      <c r="K443" s="20" t="s">
        <v>1130</v>
      </c>
      <c r="L443" s="20" t="s">
        <v>1863</v>
      </c>
      <c r="M443" s="20" t="s">
        <v>127</v>
      </c>
      <c r="N443" s="20"/>
      <c r="O443" s="20" t="s">
        <v>244</v>
      </c>
      <c r="P443" s="20" t="s">
        <v>452</v>
      </c>
      <c r="Q443" s="21">
        <v>46030</v>
      </c>
      <c r="R443" s="21">
        <v>46030</v>
      </c>
      <c r="S443" s="20" t="s">
        <v>1260</v>
      </c>
      <c r="T443" s="22">
        <v>120</v>
      </c>
      <c r="U443" s="20" t="s">
        <v>1864</v>
      </c>
      <c r="W443" s="20" t="s">
        <v>1962</v>
      </c>
      <c r="X443" s="32">
        <v>30240</v>
      </c>
      <c r="AD443" s="22">
        <v>120</v>
      </c>
      <c r="AE443" s="31">
        <v>0.83329999999999993</v>
      </c>
      <c r="AF443" s="20" t="s">
        <v>1960</v>
      </c>
      <c r="AG443" s="20" t="s">
        <v>1963</v>
      </c>
      <c r="AH443" s="20" t="s">
        <v>244</v>
      </c>
      <c r="AI443" s="20" t="s">
        <v>1137</v>
      </c>
      <c r="AJ443" s="20" t="s">
        <v>320</v>
      </c>
      <c r="AK443" s="20" t="s">
        <v>127</v>
      </c>
      <c r="AL443" s="20" t="s">
        <v>452</v>
      </c>
      <c r="AO443" s="20" t="s">
        <v>1961</v>
      </c>
      <c r="AQ443" s="25" t="s">
        <v>134</v>
      </c>
      <c r="AR443" s="20" t="s">
        <v>117</v>
      </c>
      <c r="AT443" s="25" t="b">
        <v>1</v>
      </c>
      <c r="AU443" s="24">
        <v>0</v>
      </c>
      <c r="AW443" s="20" t="s">
        <v>135</v>
      </c>
      <c r="AX443" s="20" t="s">
        <v>1186</v>
      </c>
      <c r="AY443" s="20" t="s">
        <v>127</v>
      </c>
      <c r="BC443" s="2">
        <v>140</v>
      </c>
      <c r="BD443" s="2">
        <v>119.99999999999999</v>
      </c>
      <c r="BE443" s="2">
        <v>105</v>
      </c>
      <c r="BF443" s="2">
        <v>1399</v>
      </c>
      <c r="BG443" s="2">
        <v>1000</v>
      </c>
      <c r="BH443" s="2">
        <v>1300</v>
      </c>
      <c r="BI443" s="43">
        <v>120</v>
      </c>
      <c r="BJ443" s="2">
        <v>160</v>
      </c>
      <c r="BK443" s="2">
        <v>699</v>
      </c>
      <c r="BL443" s="2">
        <v>990</v>
      </c>
      <c r="BM443" s="2">
        <v>1090</v>
      </c>
      <c r="BN443" s="2">
        <v>14300</v>
      </c>
      <c r="BO443" s="2">
        <v>159000</v>
      </c>
      <c r="BP443" s="2">
        <v>155</v>
      </c>
      <c r="BQ443" s="2">
        <v>175</v>
      </c>
      <c r="CB443" s="2">
        <f t="shared" si="108"/>
        <v>66.67</v>
      </c>
      <c r="CC443" s="2">
        <f t="shared" si="109"/>
        <v>57.14</v>
      </c>
      <c r="CD443" s="2">
        <f t="shared" si="110"/>
        <v>50</v>
      </c>
      <c r="CE443" s="2">
        <f t="shared" si="111"/>
        <v>666.19</v>
      </c>
      <c r="CF443" s="2">
        <f t="shared" si="112"/>
        <v>476.19</v>
      </c>
      <c r="CG443" s="2">
        <f t="shared" si="113"/>
        <v>619.04999999999995</v>
      </c>
      <c r="CH443" s="50">
        <f t="shared" si="116"/>
        <v>66</v>
      </c>
      <c r="CI443" s="2">
        <f t="shared" si="117"/>
        <v>80</v>
      </c>
      <c r="CJ443" s="2">
        <f t="shared" si="104"/>
        <v>349.5</v>
      </c>
      <c r="CK443" s="2" t="s">
        <v>136</v>
      </c>
      <c r="CL443" s="2" t="s">
        <v>136</v>
      </c>
      <c r="CM443" s="2">
        <f t="shared" si="107"/>
        <v>12999.999999999998</v>
      </c>
      <c r="CN443" s="2" t="s">
        <v>136</v>
      </c>
      <c r="CO443" s="2">
        <f t="shared" si="114"/>
        <v>85.25</v>
      </c>
      <c r="CP443" s="2">
        <f t="shared" si="115"/>
        <v>115.5</v>
      </c>
    </row>
    <row r="444" spans="2:94" ht="16" hidden="1">
      <c r="B444" s="2" t="s">
        <v>117</v>
      </c>
      <c r="C444" s="2" t="s">
        <v>118</v>
      </c>
      <c r="D444" s="2">
        <v>2.2000000000000002</v>
      </c>
      <c r="E444" s="20" t="s">
        <v>1126</v>
      </c>
      <c r="F444" s="20" t="s">
        <v>329</v>
      </c>
      <c r="G444" s="20" t="s">
        <v>320</v>
      </c>
      <c r="H444" s="20" t="s">
        <v>1964</v>
      </c>
      <c r="I444" s="20" t="s">
        <v>1965</v>
      </c>
      <c r="J444" s="20" t="s">
        <v>1966</v>
      </c>
      <c r="K444" s="20" t="s">
        <v>1258</v>
      </c>
      <c r="L444" s="20" t="s">
        <v>1384</v>
      </c>
      <c r="M444" s="20" t="s">
        <v>127</v>
      </c>
      <c r="N444" s="20"/>
      <c r="O444" s="20" t="s">
        <v>244</v>
      </c>
      <c r="P444" s="20" t="s">
        <v>452</v>
      </c>
      <c r="Q444" s="21">
        <v>46086</v>
      </c>
      <c r="R444" s="21">
        <v>46086</v>
      </c>
      <c r="S444" s="20" t="s">
        <v>1133</v>
      </c>
      <c r="T444" s="22">
        <v>120</v>
      </c>
      <c r="U444" s="20" t="s">
        <v>1888</v>
      </c>
      <c r="W444" s="20" t="s">
        <v>1967</v>
      </c>
      <c r="X444" s="32">
        <v>9960</v>
      </c>
      <c r="AD444" s="22">
        <v>120</v>
      </c>
      <c r="AE444" s="31">
        <v>0.81849999999999989</v>
      </c>
      <c r="AF444" s="20" t="s">
        <v>1965</v>
      </c>
      <c r="AG444" s="20" t="s">
        <v>1968</v>
      </c>
      <c r="AH444" s="20" t="s">
        <v>244</v>
      </c>
      <c r="AI444" s="20" t="s">
        <v>1137</v>
      </c>
      <c r="AJ444" s="20" t="s">
        <v>320</v>
      </c>
      <c r="AK444" s="20" t="s">
        <v>127</v>
      </c>
      <c r="AL444" s="20" t="s">
        <v>452</v>
      </c>
      <c r="AO444" s="20" t="s">
        <v>1966</v>
      </c>
      <c r="AQ444" s="25" t="s">
        <v>134</v>
      </c>
      <c r="AR444" s="20" t="s">
        <v>117</v>
      </c>
      <c r="AT444" s="25" t="b">
        <v>1</v>
      </c>
      <c r="AU444" s="24">
        <v>0</v>
      </c>
      <c r="AW444" s="20" t="s">
        <v>150</v>
      </c>
      <c r="AX444" s="20" t="s">
        <v>1186</v>
      </c>
      <c r="AY444" s="20" t="s">
        <v>127</v>
      </c>
      <c r="BC444" s="2">
        <v>140</v>
      </c>
      <c r="BD444" s="2">
        <v>119.99999999999999</v>
      </c>
      <c r="BE444" s="2">
        <v>105</v>
      </c>
      <c r="BF444" s="2">
        <v>1399</v>
      </c>
      <c r="BG444" s="2">
        <v>1000</v>
      </c>
      <c r="BH444" s="2">
        <v>1300</v>
      </c>
      <c r="BI444" s="43">
        <v>120</v>
      </c>
      <c r="BJ444" s="2">
        <v>160</v>
      </c>
      <c r="BK444" s="2">
        <v>699</v>
      </c>
      <c r="BL444" s="2">
        <v>990</v>
      </c>
      <c r="BM444" s="2">
        <v>1090</v>
      </c>
      <c r="BN444" s="2">
        <v>14300</v>
      </c>
      <c r="BO444" s="2">
        <v>159000</v>
      </c>
      <c r="BP444" s="2">
        <v>155</v>
      </c>
      <c r="BQ444" s="2">
        <v>175</v>
      </c>
      <c r="CB444" s="2">
        <f t="shared" si="108"/>
        <v>66.67</v>
      </c>
      <c r="CC444" s="2">
        <f t="shared" si="109"/>
        <v>57.14</v>
      </c>
      <c r="CD444" s="2">
        <f t="shared" si="110"/>
        <v>50</v>
      </c>
      <c r="CE444" s="2">
        <f t="shared" si="111"/>
        <v>666.19</v>
      </c>
      <c r="CF444" s="2">
        <f t="shared" si="112"/>
        <v>476.19</v>
      </c>
      <c r="CG444" s="2">
        <f t="shared" si="113"/>
        <v>619.04999999999995</v>
      </c>
      <c r="CH444" s="50">
        <f t="shared" si="116"/>
        <v>66</v>
      </c>
      <c r="CI444" s="2">
        <f t="shared" si="117"/>
        <v>80</v>
      </c>
      <c r="CJ444" s="2">
        <f t="shared" si="104"/>
        <v>349.5</v>
      </c>
      <c r="CK444" s="2" t="s">
        <v>136</v>
      </c>
      <c r="CL444" s="2" t="s">
        <v>136</v>
      </c>
      <c r="CM444" s="2">
        <f t="shared" si="107"/>
        <v>12999.999999999998</v>
      </c>
      <c r="CN444" s="2" t="s">
        <v>136</v>
      </c>
      <c r="CO444" s="2">
        <f t="shared" si="114"/>
        <v>85.25</v>
      </c>
      <c r="CP444" s="2">
        <f t="shared" si="115"/>
        <v>115.5</v>
      </c>
    </row>
    <row r="445" spans="2:94" ht="16" hidden="1">
      <c r="B445" s="2" t="s">
        <v>117</v>
      </c>
      <c r="C445" s="2" t="s">
        <v>118</v>
      </c>
      <c r="D445" s="2">
        <v>2.2000000000000002</v>
      </c>
      <c r="E445" s="20" t="s">
        <v>1126</v>
      </c>
      <c r="F445" s="20" t="s">
        <v>329</v>
      </c>
      <c r="G445" s="20" t="s">
        <v>320</v>
      </c>
      <c r="H445" s="20" t="s">
        <v>1969</v>
      </c>
      <c r="I445" s="20" t="s">
        <v>1970</v>
      </c>
      <c r="J445" s="20" t="s">
        <v>1971</v>
      </c>
      <c r="K445" s="20" t="s">
        <v>1258</v>
      </c>
      <c r="L445" s="20" t="s">
        <v>1384</v>
      </c>
      <c r="M445" s="20" t="s">
        <v>127</v>
      </c>
      <c r="N445" s="20"/>
      <c r="O445" s="20" t="s">
        <v>244</v>
      </c>
      <c r="P445" s="20" t="s">
        <v>452</v>
      </c>
      <c r="Q445" s="21">
        <v>46149</v>
      </c>
      <c r="R445" s="21">
        <v>46149</v>
      </c>
      <c r="S445" s="20" t="s">
        <v>1328</v>
      </c>
      <c r="T445" s="22">
        <v>120</v>
      </c>
      <c r="U445" s="20" t="s">
        <v>1894</v>
      </c>
      <c r="W445" s="20" t="s">
        <v>1972</v>
      </c>
      <c r="X445" s="32">
        <v>27710</v>
      </c>
      <c r="AD445" s="22">
        <v>120</v>
      </c>
      <c r="AE445" s="31">
        <v>0.81849999999999989</v>
      </c>
      <c r="AF445" s="20" t="s">
        <v>1970</v>
      </c>
      <c r="AG445" s="20" t="s">
        <v>1973</v>
      </c>
      <c r="AH445" s="20" t="s">
        <v>244</v>
      </c>
      <c r="AI445" s="20" t="s">
        <v>1137</v>
      </c>
      <c r="AJ445" s="20" t="s">
        <v>320</v>
      </c>
      <c r="AK445" s="20" t="s">
        <v>127</v>
      </c>
      <c r="AL445" s="20" t="s">
        <v>452</v>
      </c>
      <c r="AO445" s="20" t="s">
        <v>1971</v>
      </c>
      <c r="AQ445" s="25" t="s">
        <v>134</v>
      </c>
      <c r="AR445" s="20" t="s">
        <v>117</v>
      </c>
      <c r="AT445" s="25" t="b">
        <v>1</v>
      </c>
      <c r="AU445" s="24">
        <v>0</v>
      </c>
      <c r="AW445" s="20" t="s">
        <v>150</v>
      </c>
      <c r="AX445" s="20" t="s">
        <v>1186</v>
      </c>
      <c r="AY445" s="20" t="s">
        <v>127</v>
      </c>
      <c r="BC445" s="2">
        <v>140</v>
      </c>
      <c r="BD445" s="2">
        <v>119.99999999999999</v>
      </c>
      <c r="BE445" s="2">
        <v>105</v>
      </c>
      <c r="BF445" s="2">
        <v>1399</v>
      </c>
      <c r="BG445" s="2">
        <v>1000</v>
      </c>
      <c r="BH445" s="2">
        <v>1300</v>
      </c>
      <c r="BI445" s="43">
        <v>120</v>
      </c>
      <c r="BJ445" s="2">
        <v>160</v>
      </c>
      <c r="BK445" s="2">
        <v>699</v>
      </c>
      <c r="BL445" s="2">
        <v>990</v>
      </c>
      <c r="BM445" s="2">
        <v>1090</v>
      </c>
      <c r="BN445" s="2">
        <v>14300</v>
      </c>
      <c r="BO445" s="2">
        <v>159000</v>
      </c>
      <c r="BP445" s="2">
        <v>155</v>
      </c>
      <c r="BQ445" s="2">
        <v>175</v>
      </c>
      <c r="CB445" s="2">
        <f t="shared" si="108"/>
        <v>66.67</v>
      </c>
      <c r="CC445" s="2">
        <f t="shared" si="109"/>
        <v>57.14</v>
      </c>
      <c r="CD445" s="2">
        <f t="shared" si="110"/>
        <v>50</v>
      </c>
      <c r="CE445" s="2">
        <f t="shared" si="111"/>
        <v>666.19</v>
      </c>
      <c r="CF445" s="2">
        <f t="shared" si="112"/>
        <v>476.19</v>
      </c>
      <c r="CG445" s="2">
        <f t="shared" si="113"/>
        <v>619.04999999999995</v>
      </c>
      <c r="CH445" s="50">
        <f t="shared" si="116"/>
        <v>66</v>
      </c>
      <c r="CI445" s="2">
        <f t="shared" si="117"/>
        <v>80</v>
      </c>
      <c r="CJ445" s="2">
        <f t="shared" si="104"/>
        <v>349.5</v>
      </c>
      <c r="CK445" s="2" t="s">
        <v>136</v>
      </c>
      <c r="CL445" s="2" t="s">
        <v>136</v>
      </c>
      <c r="CM445" s="2">
        <f t="shared" si="107"/>
        <v>12999.999999999998</v>
      </c>
      <c r="CN445" s="2" t="s">
        <v>136</v>
      </c>
      <c r="CO445" s="2">
        <f t="shared" si="114"/>
        <v>85.25</v>
      </c>
      <c r="CP445" s="2">
        <f t="shared" si="115"/>
        <v>115.5</v>
      </c>
    </row>
    <row r="446" spans="2:94" ht="16" hidden="1">
      <c r="B446" s="2" t="s">
        <v>117</v>
      </c>
      <c r="C446" s="2" t="s">
        <v>118</v>
      </c>
      <c r="D446" s="2">
        <v>2.2000000000000002</v>
      </c>
      <c r="E446" s="20" t="s">
        <v>1126</v>
      </c>
      <c r="F446" s="20" t="s">
        <v>329</v>
      </c>
      <c r="G446" s="20" t="s">
        <v>320</v>
      </c>
      <c r="H446" s="20" t="s">
        <v>1974</v>
      </c>
      <c r="I446" s="20" t="s">
        <v>1975</v>
      </c>
      <c r="J446" s="20" t="s">
        <v>1976</v>
      </c>
      <c r="K446" s="20" t="s">
        <v>1258</v>
      </c>
      <c r="L446" s="20" t="s">
        <v>1384</v>
      </c>
      <c r="M446" s="20" t="s">
        <v>127</v>
      </c>
      <c r="N446" s="20"/>
      <c r="O446" s="20" t="s">
        <v>128</v>
      </c>
      <c r="P446" s="20" t="s">
        <v>452</v>
      </c>
      <c r="Q446" s="21">
        <v>46030</v>
      </c>
      <c r="R446" s="21">
        <v>46030</v>
      </c>
      <c r="S446" s="20" t="s">
        <v>1133</v>
      </c>
      <c r="T446" s="22">
        <v>120</v>
      </c>
      <c r="U446" s="20" t="s">
        <v>1888</v>
      </c>
      <c r="W446" s="20" t="s">
        <v>1977</v>
      </c>
      <c r="X446" s="32">
        <v>3940</v>
      </c>
      <c r="AD446" s="22">
        <v>120</v>
      </c>
      <c r="AE446" s="31">
        <v>0.80830000000000002</v>
      </c>
      <c r="AF446" s="20" t="s">
        <v>1975</v>
      </c>
      <c r="AG446" s="20" t="s">
        <v>1978</v>
      </c>
      <c r="AH446" s="20" t="s">
        <v>128</v>
      </c>
      <c r="AI446" s="20" t="s">
        <v>1137</v>
      </c>
      <c r="AJ446" s="20" t="s">
        <v>320</v>
      </c>
      <c r="AK446" s="20" t="s">
        <v>127</v>
      </c>
      <c r="AL446" s="20" t="s">
        <v>452</v>
      </c>
      <c r="AO446" s="20" t="s">
        <v>1976</v>
      </c>
      <c r="AQ446" s="25" t="s">
        <v>134</v>
      </c>
      <c r="AR446" s="20" t="s">
        <v>170</v>
      </c>
      <c r="AT446" s="25" t="b">
        <v>1</v>
      </c>
      <c r="AU446" s="24">
        <v>0</v>
      </c>
      <c r="AW446" s="20" t="s">
        <v>150</v>
      </c>
      <c r="AX446" s="20" t="s">
        <v>1186</v>
      </c>
      <c r="AY446" s="20" t="s">
        <v>127</v>
      </c>
      <c r="BC446" s="2">
        <v>140</v>
      </c>
      <c r="BD446" s="2">
        <v>119.99999999999999</v>
      </c>
      <c r="BE446" s="2">
        <v>105</v>
      </c>
      <c r="BF446" s="2">
        <v>1399</v>
      </c>
      <c r="BG446" s="2">
        <v>1000</v>
      </c>
      <c r="BH446" s="2">
        <v>1300</v>
      </c>
      <c r="BI446" s="43">
        <v>120</v>
      </c>
      <c r="BJ446" s="2">
        <v>160</v>
      </c>
      <c r="BK446" s="2">
        <v>699</v>
      </c>
      <c r="BL446" s="2">
        <v>990</v>
      </c>
      <c r="BM446" s="2">
        <v>1090</v>
      </c>
      <c r="BN446" s="2">
        <v>14300</v>
      </c>
      <c r="BO446" s="2">
        <v>159000</v>
      </c>
      <c r="BP446" s="2">
        <v>155</v>
      </c>
      <c r="BQ446" s="2">
        <v>175</v>
      </c>
      <c r="CB446" s="2">
        <f t="shared" si="108"/>
        <v>66.67</v>
      </c>
      <c r="CC446" s="2">
        <f t="shared" si="109"/>
        <v>57.14</v>
      </c>
      <c r="CD446" s="2">
        <f t="shared" si="110"/>
        <v>50</v>
      </c>
      <c r="CE446" s="2">
        <f t="shared" si="111"/>
        <v>666.19</v>
      </c>
      <c r="CF446" s="2">
        <f t="shared" si="112"/>
        <v>476.19</v>
      </c>
      <c r="CG446" s="2">
        <f t="shared" si="113"/>
        <v>619.04999999999995</v>
      </c>
      <c r="CH446" s="50">
        <f t="shared" si="116"/>
        <v>66</v>
      </c>
      <c r="CI446" s="2">
        <f t="shared" si="117"/>
        <v>80</v>
      </c>
      <c r="CJ446" s="2">
        <f t="shared" si="104"/>
        <v>349.5</v>
      </c>
      <c r="CK446" s="2" t="s">
        <v>136</v>
      </c>
      <c r="CL446" s="2" t="s">
        <v>136</v>
      </c>
      <c r="CM446" s="2">
        <f t="shared" si="107"/>
        <v>12999.999999999998</v>
      </c>
      <c r="CN446" s="2" t="s">
        <v>136</v>
      </c>
      <c r="CO446" s="2">
        <f t="shared" si="114"/>
        <v>85.25</v>
      </c>
      <c r="CP446" s="2">
        <f t="shared" si="115"/>
        <v>115.5</v>
      </c>
    </row>
    <row r="447" spans="2:94" ht="16" hidden="1">
      <c r="B447" s="2" t="s">
        <v>117</v>
      </c>
      <c r="C447" s="2" t="s">
        <v>118</v>
      </c>
      <c r="D447" s="2">
        <v>2.2000000000000002</v>
      </c>
      <c r="E447" s="20" t="s">
        <v>1126</v>
      </c>
      <c r="F447" s="20" t="s">
        <v>319</v>
      </c>
      <c r="G447" s="20" t="s">
        <v>121</v>
      </c>
      <c r="H447" s="20" t="s">
        <v>1979</v>
      </c>
      <c r="I447" s="20" t="s">
        <v>1980</v>
      </c>
      <c r="J447" s="20" t="s">
        <v>1981</v>
      </c>
      <c r="K447" s="20" t="s">
        <v>1258</v>
      </c>
      <c r="L447" s="20" t="s">
        <v>1259</v>
      </c>
      <c r="M447" s="20" t="s">
        <v>127</v>
      </c>
      <c r="N447" s="20"/>
      <c r="O447" s="20" t="s">
        <v>244</v>
      </c>
      <c r="P447" s="20" t="s">
        <v>154</v>
      </c>
      <c r="Q447" s="21">
        <v>46100</v>
      </c>
      <c r="R447" s="21">
        <v>46100</v>
      </c>
      <c r="S447" s="20" t="s">
        <v>1133</v>
      </c>
      <c r="T447" s="22">
        <v>120</v>
      </c>
      <c r="U447" s="20" t="s">
        <v>1259</v>
      </c>
      <c r="W447" s="20" t="s">
        <v>1982</v>
      </c>
      <c r="X447" s="32">
        <v>4030</v>
      </c>
      <c r="AD447" s="22">
        <v>120</v>
      </c>
      <c r="AE447" s="31">
        <v>0.79170000000000007</v>
      </c>
      <c r="AF447" s="20" t="s">
        <v>1980</v>
      </c>
      <c r="AG447" s="20" t="s">
        <v>1983</v>
      </c>
      <c r="AH447" s="20" t="s">
        <v>244</v>
      </c>
      <c r="AI447" s="20" t="s">
        <v>1144</v>
      </c>
      <c r="AJ447" s="20" t="s">
        <v>121</v>
      </c>
      <c r="AK447" s="20" t="s">
        <v>127</v>
      </c>
      <c r="AL447" s="20" t="s">
        <v>154</v>
      </c>
      <c r="AO447" s="20" t="s">
        <v>1981</v>
      </c>
      <c r="AQ447" s="25" t="s">
        <v>134</v>
      </c>
      <c r="AR447" s="20" t="s">
        <v>117</v>
      </c>
      <c r="AT447" s="25" t="b">
        <v>1</v>
      </c>
      <c r="AU447" s="24">
        <v>0</v>
      </c>
      <c r="AW447" s="20" t="s">
        <v>150</v>
      </c>
      <c r="AX447" s="20" t="s">
        <v>1782</v>
      </c>
      <c r="AY447" s="20" t="s">
        <v>127</v>
      </c>
      <c r="BC447" s="2">
        <v>140</v>
      </c>
      <c r="BD447" s="2">
        <v>119.99999999999999</v>
      </c>
      <c r="BE447" s="2">
        <v>105</v>
      </c>
      <c r="BF447" s="2">
        <v>1399</v>
      </c>
      <c r="BG447" s="2">
        <v>1000</v>
      </c>
      <c r="BH447" s="2">
        <v>1300</v>
      </c>
      <c r="BI447" s="43">
        <v>120</v>
      </c>
      <c r="BJ447" s="2">
        <v>160</v>
      </c>
      <c r="BK447" s="2">
        <v>699</v>
      </c>
      <c r="BL447" s="2">
        <v>990</v>
      </c>
      <c r="BM447" s="2">
        <v>1090</v>
      </c>
      <c r="BN447" s="2">
        <v>14300</v>
      </c>
      <c r="BO447" s="2">
        <v>159000</v>
      </c>
      <c r="BP447" s="2">
        <v>155</v>
      </c>
      <c r="BQ447" s="2">
        <v>175</v>
      </c>
      <c r="CB447" s="2">
        <f t="shared" si="108"/>
        <v>66.67</v>
      </c>
      <c r="CC447" s="2">
        <f t="shared" si="109"/>
        <v>57.14</v>
      </c>
      <c r="CD447" s="2">
        <f t="shared" si="110"/>
        <v>50</v>
      </c>
      <c r="CE447" s="2">
        <f t="shared" si="111"/>
        <v>666.19</v>
      </c>
      <c r="CF447" s="2">
        <f t="shared" si="112"/>
        <v>476.19</v>
      </c>
      <c r="CG447" s="2">
        <f t="shared" si="113"/>
        <v>619.04999999999995</v>
      </c>
      <c r="CH447" s="50">
        <f t="shared" si="116"/>
        <v>66</v>
      </c>
      <c r="CI447" s="2">
        <f t="shared" si="117"/>
        <v>80</v>
      </c>
      <c r="CJ447" s="2">
        <f t="shared" si="104"/>
        <v>349.5</v>
      </c>
      <c r="CK447" s="2" t="s">
        <v>136</v>
      </c>
      <c r="CL447" s="2" t="s">
        <v>136</v>
      </c>
      <c r="CM447" s="2">
        <f t="shared" si="107"/>
        <v>12999.999999999998</v>
      </c>
      <c r="CN447" s="2" t="s">
        <v>136</v>
      </c>
      <c r="CO447" s="2">
        <f t="shared" si="114"/>
        <v>85.25</v>
      </c>
      <c r="CP447" s="2">
        <f t="shared" si="115"/>
        <v>115.5</v>
      </c>
    </row>
    <row r="448" spans="2:94" ht="16" hidden="1">
      <c r="B448" s="2" t="s">
        <v>117</v>
      </c>
      <c r="C448" s="2" t="s">
        <v>118</v>
      </c>
      <c r="D448" s="2">
        <v>2.2000000000000002</v>
      </c>
      <c r="E448" s="20" t="s">
        <v>1126</v>
      </c>
      <c r="F448" s="20" t="s">
        <v>329</v>
      </c>
      <c r="G448" s="20" t="s">
        <v>121</v>
      </c>
      <c r="H448" s="20" t="s">
        <v>1979</v>
      </c>
      <c r="I448" s="20" t="s">
        <v>1984</v>
      </c>
      <c r="J448" s="20" t="s">
        <v>1985</v>
      </c>
      <c r="K448" s="20" t="s">
        <v>1258</v>
      </c>
      <c r="L448" s="20" t="s">
        <v>1259</v>
      </c>
      <c r="M448" s="20" t="s">
        <v>127</v>
      </c>
      <c r="N448" s="20"/>
      <c r="O448" s="20" t="s">
        <v>244</v>
      </c>
      <c r="P448" s="20" t="s">
        <v>154</v>
      </c>
      <c r="Q448" s="21">
        <v>46100</v>
      </c>
      <c r="R448" s="21">
        <v>46100</v>
      </c>
      <c r="S448" s="20" t="s">
        <v>1133</v>
      </c>
      <c r="T448" s="22">
        <v>120</v>
      </c>
      <c r="U448" s="20" t="s">
        <v>134</v>
      </c>
      <c r="W448" s="20" t="s">
        <v>1986</v>
      </c>
      <c r="X448" s="32">
        <v>3000</v>
      </c>
      <c r="AD448" s="22">
        <v>120</v>
      </c>
      <c r="AE448" s="31">
        <v>0.79170000000000007</v>
      </c>
      <c r="AF448" s="20" t="s">
        <v>1984</v>
      </c>
      <c r="AG448" s="20" t="s">
        <v>1987</v>
      </c>
      <c r="AH448" s="20" t="s">
        <v>244</v>
      </c>
      <c r="AI448" s="20" t="s">
        <v>1137</v>
      </c>
      <c r="AJ448" s="20" t="s">
        <v>121</v>
      </c>
      <c r="AK448" s="20" t="s">
        <v>127</v>
      </c>
      <c r="AL448" s="20" t="s">
        <v>154</v>
      </c>
      <c r="AO448" s="20" t="s">
        <v>1985</v>
      </c>
      <c r="AQ448" s="25" t="s">
        <v>134</v>
      </c>
      <c r="AR448" s="20" t="s">
        <v>117</v>
      </c>
      <c r="AT448" s="25" t="b">
        <v>1</v>
      </c>
      <c r="AU448" s="24">
        <v>0</v>
      </c>
      <c r="AW448" s="20" t="s">
        <v>150</v>
      </c>
      <c r="AX448" s="20" t="s">
        <v>1782</v>
      </c>
      <c r="AY448" s="20" t="s">
        <v>127</v>
      </c>
      <c r="BC448" s="2">
        <v>140</v>
      </c>
      <c r="BD448" s="2">
        <v>119.99999999999999</v>
      </c>
      <c r="BE448" s="2">
        <v>105</v>
      </c>
      <c r="BF448" s="2">
        <v>1399</v>
      </c>
      <c r="BG448" s="2">
        <v>1000</v>
      </c>
      <c r="BH448" s="2">
        <v>1300</v>
      </c>
      <c r="BI448" s="43">
        <v>120</v>
      </c>
      <c r="BJ448" s="2">
        <v>160</v>
      </c>
      <c r="BK448" s="2">
        <v>699</v>
      </c>
      <c r="BL448" s="2">
        <v>990</v>
      </c>
      <c r="BM448" s="2">
        <v>1090</v>
      </c>
      <c r="BN448" s="2">
        <v>14300</v>
      </c>
      <c r="BO448" s="2">
        <v>159000</v>
      </c>
      <c r="BP448" s="2">
        <v>155</v>
      </c>
      <c r="BQ448" s="2">
        <v>175</v>
      </c>
      <c r="CB448" s="2">
        <f t="shared" si="108"/>
        <v>66.67</v>
      </c>
      <c r="CC448" s="2">
        <f t="shared" si="109"/>
        <v>57.14</v>
      </c>
      <c r="CD448" s="2">
        <f t="shared" si="110"/>
        <v>50</v>
      </c>
      <c r="CE448" s="2">
        <f t="shared" si="111"/>
        <v>666.19</v>
      </c>
      <c r="CF448" s="2">
        <f t="shared" si="112"/>
        <v>476.19</v>
      </c>
      <c r="CG448" s="2">
        <f t="shared" si="113"/>
        <v>619.04999999999995</v>
      </c>
      <c r="CH448" s="50">
        <f t="shared" si="116"/>
        <v>66</v>
      </c>
      <c r="CI448" s="2">
        <f t="shared" si="117"/>
        <v>80</v>
      </c>
      <c r="CJ448" s="2">
        <f t="shared" si="104"/>
        <v>349.5</v>
      </c>
      <c r="CK448" s="2" t="s">
        <v>136</v>
      </c>
      <c r="CL448" s="2" t="s">
        <v>136</v>
      </c>
      <c r="CM448" s="2">
        <f t="shared" si="107"/>
        <v>12999.999999999998</v>
      </c>
      <c r="CN448" s="2" t="s">
        <v>136</v>
      </c>
      <c r="CO448" s="2">
        <f t="shared" si="114"/>
        <v>85.25</v>
      </c>
      <c r="CP448" s="2">
        <f t="shared" si="115"/>
        <v>115.5</v>
      </c>
    </row>
    <row r="449" spans="2:94" ht="16" hidden="1">
      <c r="B449" s="2" t="s">
        <v>117</v>
      </c>
      <c r="C449" s="2" t="s">
        <v>118</v>
      </c>
      <c r="D449" s="2">
        <v>2.1</v>
      </c>
      <c r="E449" s="20" t="s">
        <v>1126</v>
      </c>
      <c r="F449" s="20" t="s">
        <v>319</v>
      </c>
      <c r="G449" s="20" t="s">
        <v>121</v>
      </c>
      <c r="H449" s="20" t="s">
        <v>1988</v>
      </c>
      <c r="I449" s="20" t="s">
        <v>1989</v>
      </c>
      <c r="J449" s="20" t="s">
        <v>1990</v>
      </c>
      <c r="K449" s="20" t="s">
        <v>1130</v>
      </c>
      <c r="L449" s="20" t="s">
        <v>1131</v>
      </c>
      <c r="M449" s="20" t="s">
        <v>127</v>
      </c>
      <c r="N449" s="20"/>
      <c r="O449" s="20" t="s">
        <v>244</v>
      </c>
      <c r="P449" s="20" t="s">
        <v>154</v>
      </c>
      <c r="Q449" s="21">
        <v>46100</v>
      </c>
      <c r="R449" s="21">
        <v>46100</v>
      </c>
      <c r="S449" s="20" t="s">
        <v>1133</v>
      </c>
      <c r="T449" s="22">
        <v>120</v>
      </c>
      <c r="U449" s="20" t="s">
        <v>1166</v>
      </c>
      <c r="W449" s="20" t="s">
        <v>1991</v>
      </c>
      <c r="X449" s="32">
        <v>7250</v>
      </c>
      <c r="AD449" s="22">
        <v>120</v>
      </c>
      <c r="AE449" s="31">
        <v>0.83329999999999993</v>
      </c>
      <c r="AF449" s="20" t="s">
        <v>1989</v>
      </c>
      <c r="AG449" s="20" t="s">
        <v>1992</v>
      </c>
      <c r="AH449" s="20" t="s">
        <v>244</v>
      </c>
      <c r="AI449" s="20" t="s">
        <v>1144</v>
      </c>
      <c r="AJ449" s="20" t="s">
        <v>121</v>
      </c>
      <c r="AK449" s="20" t="s">
        <v>127</v>
      </c>
      <c r="AL449" s="20" t="s">
        <v>154</v>
      </c>
      <c r="AO449" s="20" t="s">
        <v>1990</v>
      </c>
      <c r="AQ449" s="25" t="s">
        <v>134</v>
      </c>
      <c r="AR449" s="20" t="s">
        <v>117</v>
      </c>
      <c r="AT449" s="25" t="b">
        <v>1</v>
      </c>
      <c r="AU449" s="24">
        <v>0</v>
      </c>
      <c r="AW449" s="20" t="s">
        <v>150</v>
      </c>
      <c r="AX449" s="20" t="s">
        <v>1782</v>
      </c>
      <c r="AY449" s="20" t="s">
        <v>127</v>
      </c>
      <c r="BC449" s="2">
        <v>140</v>
      </c>
      <c r="BD449" s="2">
        <v>119.99999999999999</v>
      </c>
      <c r="BE449" s="2">
        <v>105</v>
      </c>
      <c r="BF449" s="2">
        <v>1399</v>
      </c>
      <c r="BG449" s="2">
        <v>1000</v>
      </c>
      <c r="BH449" s="2">
        <v>1300</v>
      </c>
      <c r="BI449" s="43">
        <v>120</v>
      </c>
      <c r="BJ449" s="2">
        <v>160</v>
      </c>
      <c r="BK449" s="2">
        <v>699</v>
      </c>
      <c r="BL449" s="2">
        <v>990</v>
      </c>
      <c r="BM449" s="2">
        <v>1090</v>
      </c>
      <c r="BN449" s="2">
        <v>14300</v>
      </c>
      <c r="BO449" s="2">
        <v>159000</v>
      </c>
      <c r="BP449" s="2">
        <v>155</v>
      </c>
      <c r="BQ449" s="2">
        <v>175</v>
      </c>
      <c r="CB449" s="2">
        <f t="shared" si="108"/>
        <v>66.67</v>
      </c>
      <c r="CC449" s="2">
        <f t="shared" si="109"/>
        <v>57.14</v>
      </c>
      <c r="CD449" s="2">
        <f t="shared" si="110"/>
        <v>50</v>
      </c>
      <c r="CE449" s="2">
        <f t="shared" si="111"/>
        <v>666.19</v>
      </c>
      <c r="CF449" s="2">
        <f t="shared" si="112"/>
        <v>476.19</v>
      </c>
      <c r="CG449" s="2">
        <f t="shared" si="113"/>
        <v>619.04999999999995</v>
      </c>
      <c r="CH449" s="50">
        <f t="shared" si="116"/>
        <v>66</v>
      </c>
      <c r="CI449" s="2">
        <f t="shared" si="117"/>
        <v>80</v>
      </c>
      <c r="CJ449" s="2">
        <f t="shared" si="104"/>
        <v>349.5</v>
      </c>
      <c r="CK449" s="2" t="s">
        <v>136</v>
      </c>
      <c r="CL449" s="2" t="s">
        <v>136</v>
      </c>
      <c r="CM449" s="2">
        <f t="shared" si="107"/>
        <v>12999.999999999998</v>
      </c>
      <c r="CN449" s="2" t="s">
        <v>136</v>
      </c>
      <c r="CO449" s="2">
        <f t="shared" si="114"/>
        <v>85.25</v>
      </c>
      <c r="CP449" s="2">
        <f t="shared" si="115"/>
        <v>115.5</v>
      </c>
    </row>
    <row r="450" spans="2:94" ht="16" hidden="1">
      <c r="B450" s="2" t="s">
        <v>117</v>
      </c>
      <c r="C450" s="2" t="s">
        <v>118</v>
      </c>
      <c r="D450" s="2">
        <v>2.1</v>
      </c>
      <c r="E450" s="20" t="s">
        <v>1126</v>
      </c>
      <c r="F450" s="20" t="s">
        <v>329</v>
      </c>
      <c r="G450" s="20" t="s">
        <v>121</v>
      </c>
      <c r="H450" s="20" t="s">
        <v>1988</v>
      </c>
      <c r="I450" s="20" t="s">
        <v>1993</v>
      </c>
      <c r="J450" s="20" t="s">
        <v>1994</v>
      </c>
      <c r="K450" s="20" t="s">
        <v>1130</v>
      </c>
      <c r="L450" s="20" t="s">
        <v>1131</v>
      </c>
      <c r="M450" s="20" t="s">
        <v>127</v>
      </c>
      <c r="N450" s="20"/>
      <c r="O450" s="20" t="s">
        <v>244</v>
      </c>
      <c r="P450" s="20" t="s">
        <v>154</v>
      </c>
      <c r="Q450" s="21">
        <v>46100</v>
      </c>
      <c r="R450" s="21">
        <v>46100</v>
      </c>
      <c r="S450" s="20" t="s">
        <v>1133</v>
      </c>
      <c r="T450" s="22">
        <v>120</v>
      </c>
      <c r="U450" s="20" t="s">
        <v>1166</v>
      </c>
      <c r="W450" s="20" t="s">
        <v>1995</v>
      </c>
      <c r="X450" s="32">
        <v>4000</v>
      </c>
      <c r="AD450" s="22">
        <v>120</v>
      </c>
      <c r="AE450" s="31">
        <v>0.83329999999999993</v>
      </c>
      <c r="AF450" s="20" t="s">
        <v>1993</v>
      </c>
      <c r="AG450" s="20" t="s">
        <v>1996</v>
      </c>
      <c r="AH450" s="20" t="s">
        <v>244</v>
      </c>
      <c r="AI450" s="20" t="s">
        <v>1137</v>
      </c>
      <c r="AJ450" s="20" t="s">
        <v>121</v>
      </c>
      <c r="AK450" s="20" t="s">
        <v>127</v>
      </c>
      <c r="AL450" s="20" t="s">
        <v>154</v>
      </c>
      <c r="AO450" s="20" t="s">
        <v>1994</v>
      </c>
      <c r="AQ450" s="25" t="s">
        <v>134</v>
      </c>
      <c r="AR450" s="20" t="s">
        <v>117</v>
      </c>
      <c r="AT450" s="25" t="b">
        <v>1</v>
      </c>
      <c r="AU450" s="24">
        <v>0</v>
      </c>
      <c r="AW450" s="20" t="s">
        <v>150</v>
      </c>
      <c r="AX450" s="20" t="s">
        <v>1782</v>
      </c>
      <c r="AY450" s="20" t="s">
        <v>127</v>
      </c>
      <c r="BC450" s="2">
        <v>140</v>
      </c>
      <c r="BD450" s="2">
        <v>119.99999999999999</v>
      </c>
      <c r="BE450" s="2">
        <v>105</v>
      </c>
      <c r="BF450" s="2">
        <v>1399</v>
      </c>
      <c r="BG450" s="2">
        <v>1000</v>
      </c>
      <c r="BH450" s="2">
        <v>1300</v>
      </c>
      <c r="BI450" s="43">
        <v>120</v>
      </c>
      <c r="BJ450" s="2">
        <v>160</v>
      </c>
      <c r="BK450" s="2">
        <v>699</v>
      </c>
      <c r="BL450" s="2">
        <v>990</v>
      </c>
      <c r="BM450" s="2">
        <v>1090</v>
      </c>
      <c r="BN450" s="2">
        <v>14300</v>
      </c>
      <c r="BO450" s="2">
        <v>159000</v>
      </c>
      <c r="BP450" s="2">
        <v>155</v>
      </c>
      <c r="BQ450" s="2">
        <v>175</v>
      </c>
      <c r="CB450" s="2">
        <f t="shared" si="108"/>
        <v>66.67</v>
      </c>
      <c r="CC450" s="2">
        <f t="shared" si="109"/>
        <v>57.14</v>
      </c>
      <c r="CD450" s="2">
        <f t="shared" si="110"/>
        <v>50</v>
      </c>
      <c r="CE450" s="2">
        <f t="shared" si="111"/>
        <v>666.19</v>
      </c>
      <c r="CF450" s="2">
        <f t="shared" si="112"/>
        <v>476.19</v>
      </c>
      <c r="CG450" s="2">
        <f t="shared" si="113"/>
        <v>619.04999999999995</v>
      </c>
      <c r="CH450" s="50">
        <f t="shared" si="116"/>
        <v>66</v>
      </c>
      <c r="CI450" s="2">
        <f t="shared" si="117"/>
        <v>80</v>
      </c>
      <c r="CJ450" s="2">
        <f t="shared" si="104"/>
        <v>349.5</v>
      </c>
      <c r="CK450" s="2" t="s">
        <v>136</v>
      </c>
      <c r="CL450" s="2" t="s">
        <v>136</v>
      </c>
      <c r="CM450" s="2">
        <f t="shared" si="107"/>
        <v>12999.999999999998</v>
      </c>
      <c r="CN450" s="2" t="s">
        <v>136</v>
      </c>
      <c r="CO450" s="2">
        <f t="shared" si="114"/>
        <v>85.25</v>
      </c>
      <c r="CP450" s="2">
        <f t="shared" si="115"/>
        <v>115.5</v>
      </c>
    </row>
    <row r="451" spans="2:94" ht="16" hidden="1">
      <c r="B451" s="2" t="s">
        <v>117</v>
      </c>
      <c r="C451" s="2" t="s">
        <v>118</v>
      </c>
      <c r="D451" s="2">
        <v>2.1</v>
      </c>
      <c r="E451" s="20" t="s">
        <v>1126</v>
      </c>
      <c r="F451" s="20" t="s">
        <v>319</v>
      </c>
      <c r="G451" s="20" t="s">
        <v>121</v>
      </c>
      <c r="H451" s="20" t="s">
        <v>1997</v>
      </c>
      <c r="I451" s="20" t="s">
        <v>1998</v>
      </c>
      <c r="J451" s="20" t="s">
        <v>1999</v>
      </c>
      <c r="K451" s="20" t="s">
        <v>1130</v>
      </c>
      <c r="L451" s="20" t="s">
        <v>1863</v>
      </c>
      <c r="M451" s="20" t="s">
        <v>127</v>
      </c>
      <c r="N451" s="20"/>
      <c r="O451" s="20" t="s">
        <v>128</v>
      </c>
      <c r="P451" s="20" t="s">
        <v>129</v>
      </c>
      <c r="Q451" s="21">
        <v>46030</v>
      </c>
      <c r="R451" s="21">
        <v>46030</v>
      </c>
      <c r="S451" s="20" t="s">
        <v>1133</v>
      </c>
      <c r="T451" s="22">
        <v>130</v>
      </c>
      <c r="U451" s="20" t="s">
        <v>2000</v>
      </c>
      <c r="W451" s="20" t="s">
        <v>2001</v>
      </c>
      <c r="X451" s="32">
        <v>22150</v>
      </c>
      <c r="AD451" s="22">
        <v>130</v>
      </c>
      <c r="AE451" s="31">
        <v>0.83849999999999991</v>
      </c>
      <c r="AF451" s="20" t="s">
        <v>1998</v>
      </c>
      <c r="AG451" s="20" t="s">
        <v>2002</v>
      </c>
      <c r="AH451" s="20" t="s">
        <v>128</v>
      </c>
      <c r="AI451" s="20" t="s">
        <v>1144</v>
      </c>
      <c r="AJ451" s="20" t="s">
        <v>121</v>
      </c>
      <c r="AK451" s="20" t="s">
        <v>127</v>
      </c>
      <c r="AL451" s="20" t="s">
        <v>129</v>
      </c>
      <c r="AO451" s="20" t="s">
        <v>1999</v>
      </c>
      <c r="AQ451" s="25" t="s">
        <v>134</v>
      </c>
      <c r="AR451" s="20" t="s">
        <v>117</v>
      </c>
      <c r="AT451" s="25" t="b">
        <v>1</v>
      </c>
      <c r="AU451" s="24">
        <v>0</v>
      </c>
      <c r="AW451" s="20" t="s">
        <v>150</v>
      </c>
      <c r="AX451" s="20" t="s">
        <v>1342</v>
      </c>
      <c r="AY451" s="20" t="s">
        <v>127</v>
      </c>
      <c r="BC451" s="2">
        <v>150</v>
      </c>
      <c r="BD451" s="2">
        <v>130.00000000000003</v>
      </c>
      <c r="BE451" s="2">
        <v>110</v>
      </c>
      <c r="BF451" s="2">
        <v>1499</v>
      </c>
      <c r="BG451" s="2">
        <v>1050</v>
      </c>
      <c r="BH451" s="2">
        <v>1500</v>
      </c>
      <c r="BI451" s="43">
        <v>130</v>
      </c>
      <c r="BJ451" s="2">
        <v>170</v>
      </c>
      <c r="BK451" s="2">
        <v>749</v>
      </c>
      <c r="BL451" s="2">
        <v>1090</v>
      </c>
      <c r="BM451" s="2">
        <v>1190</v>
      </c>
      <c r="BN451" s="2">
        <v>15180</v>
      </c>
      <c r="BO451" s="2">
        <v>169000</v>
      </c>
      <c r="BP451" s="2">
        <v>165</v>
      </c>
      <c r="BQ451" s="2">
        <v>185</v>
      </c>
      <c r="CB451" s="2">
        <f t="shared" si="108"/>
        <v>71.430000000000007</v>
      </c>
      <c r="CC451" s="2">
        <f t="shared" si="109"/>
        <v>61.9</v>
      </c>
      <c r="CD451" s="2">
        <f t="shared" si="110"/>
        <v>52.38</v>
      </c>
      <c r="CE451" s="2">
        <f t="shared" si="111"/>
        <v>713.81</v>
      </c>
      <c r="CF451" s="2">
        <f t="shared" si="112"/>
        <v>500</v>
      </c>
      <c r="CG451" s="2">
        <f t="shared" si="113"/>
        <v>714.29</v>
      </c>
      <c r="CH451" s="50">
        <f t="shared" si="116"/>
        <v>71.5</v>
      </c>
      <c r="CI451" s="2">
        <f t="shared" si="117"/>
        <v>85</v>
      </c>
      <c r="CJ451" s="2">
        <f t="shared" si="104"/>
        <v>374.5</v>
      </c>
      <c r="CK451" s="2" t="s">
        <v>136</v>
      </c>
      <c r="CL451" s="2" t="s">
        <v>136</v>
      </c>
      <c r="CM451" s="2">
        <f t="shared" si="107"/>
        <v>13799.999999999998</v>
      </c>
      <c r="CN451" s="2" t="s">
        <v>136</v>
      </c>
      <c r="CO451" s="2">
        <f t="shared" si="114"/>
        <v>90.75</v>
      </c>
      <c r="CP451" s="2">
        <f t="shared" si="115"/>
        <v>122.1</v>
      </c>
    </row>
    <row r="452" spans="2:94" ht="16" hidden="1">
      <c r="B452" s="2" t="s">
        <v>117</v>
      </c>
      <c r="C452" s="2" t="s">
        <v>118</v>
      </c>
      <c r="D452" s="2">
        <v>2.1</v>
      </c>
      <c r="E452" s="20" t="s">
        <v>1126</v>
      </c>
      <c r="F452" s="20" t="s">
        <v>329</v>
      </c>
      <c r="G452" s="20" t="s">
        <v>121</v>
      </c>
      <c r="H452" s="20" t="s">
        <v>1997</v>
      </c>
      <c r="I452" s="20" t="s">
        <v>2003</v>
      </c>
      <c r="J452" s="20" t="s">
        <v>2004</v>
      </c>
      <c r="K452" s="20" t="s">
        <v>1130</v>
      </c>
      <c r="L452" s="20" t="s">
        <v>1863</v>
      </c>
      <c r="M452" s="20" t="s">
        <v>127</v>
      </c>
      <c r="N452" s="20"/>
      <c r="O452" s="20" t="s">
        <v>128</v>
      </c>
      <c r="P452" s="20" t="s">
        <v>129</v>
      </c>
      <c r="Q452" s="21">
        <v>46030</v>
      </c>
      <c r="R452" s="21">
        <v>46030</v>
      </c>
      <c r="S452" s="20" t="s">
        <v>1133</v>
      </c>
      <c r="T452" s="22">
        <v>130</v>
      </c>
      <c r="U452" s="20" t="s">
        <v>2000</v>
      </c>
      <c r="W452" s="20" t="s">
        <v>2005</v>
      </c>
      <c r="X452" s="32">
        <v>12830</v>
      </c>
      <c r="AD452" s="22">
        <v>130</v>
      </c>
      <c r="AE452" s="31">
        <v>0.83849999999999991</v>
      </c>
      <c r="AF452" s="20" t="s">
        <v>2003</v>
      </c>
      <c r="AG452" s="20" t="s">
        <v>2006</v>
      </c>
      <c r="AH452" s="20" t="s">
        <v>128</v>
      </c>
      <c r="AI452" s="20" t="s">
        <v>1137</v>
      </c>
      <c r="AJ452" s="20" t="s">
        <v>121</v>
      </c>
      <c r="AK452" s="20" t="s">
        <v>127</v>
      </c>
      <c r="AL452" s="20" t="s">
        <v>129</v>
      </c>
      <c r="AO452" s="20" t="s">
        <v>2004</v>
      </c>
      <c r="AQ452" s="25" t="s">
        <v>134</v>
      </c>
      <c r="AR452" s="20" t="s">
        <v>117</v>
      </c>
      <c r="AT452" s="25" t="b">
        <v>1</v>
      </c>
      <c r="AU452" s="24">
        <v>0</v>
      </c>
      <c r="AW452" s="20" t="s">
        <v>150</v>
      </c>
      <c r="AX452" s="20" t="s">
        <v>1342</v>
      </c>
      <c r="AY452" s="20" t="s">
        <v>127</v>
      </c>
      <c r="BC452" s="2">
        <v>150</v>
      </c>
      <c r="BD452" s="2">
        <v>130.00000000000003</v>
      </c>
      <c r="BE452" s="2">
        <v>110</v>
      </c>
      <c r="BF452" s="2">
        <v>1499</v>
      </c>
      <c r="BG452" s="2">
        <v>1050</v>
      </c>
      <c r="BH452" s="2">
        <v>1500</v>
      </c>
      <c r="BI452" s="43">
        <v>130</v>
      </c>
      <c r="BJ452" s="2">
        <v>170</v>
      </c>
      <c r="BK452" s="2">
        <v>749</v>
      </c>
      <c r="BL452" s="2">
        <v>1090</v>
      </c>
      <c r="BM452" s="2">
        <v>1190</v>
      </c>
      <c r="BN452" s="2">
        <v>15180</v>
      </c>
      <c r="BO452" s="2">
        <v>169000</v>
      </c>
      <c r="BP452" s="2">
        <v>165</v>
      </c>
      <c r="BQ452" s="2">
        <v>185</v>
      </c>
      <c r="CB452" s="2">
        <f t="shared" si="108"/>
        <v>71.430000000000007</v>
      </c>
      <c r="CC452" s="2">
        <f t="shared" si="109"/>
        <v>61.9</v>
      </c>
      <c r="CD452" s="2">
        <f t="shared" si="110"/>
        <v>52.38</v>
      </c>
      <c r="CE452" s="2">
        <f t="shared" si="111"/>
        <v>713.81</v>
      </c>
      <c r="CF452" s="2">
        <f t="shared" si="112"/>
        <v>500</v>
      </c>
      <c r="CG452" s="2">
        <f t="shared" si="113"/>
        <v>714.29</v>
      </c>
      <c r="CH452" s="50">
        <f t="shared" si="116"/>
        <v>71.5</v>
      </c>
      <c r="CI452" s="2">
        <f t="shared" si="117"/>
        <v>85</v>
      </c>
      <c r="CJ452" s="2">
        <f t="shared" si="104"/>
        <v>374.5</v>
      </c>
      <c r="CK452" s="2" t="s">
        <v>136</v>
      </c>
      <c r="CL452" s="2" t="s">
        <v>136</v>
      </c>
      <c r="CM452" s="2">
        <f t="shared" si="107"/>
        <v>13799.999999999998</v>
      </c>
      <c r="CN452" s="2" t="s">
        <v>136</v>
      </c>
      <c r="CO452" s="2">
        <f t="shared" si="114"/>
        <v>90.75</v>
      </c>
      <c r="CP452" s="2">
        <f t="shared" si="115"/>
        <v>122.1</v>
      </c>
    </row>
    <row r="453" spans="2:94" ht="16" hidden="1">
      <c r="B453" s="2" t="s">
        <v>117</v>
      </c>
      <c r="C453" s="2" t="s">
        <v>118</v>
      </c>
      <c r="D453" s="2">
        <v>2.1</v>
      </c>
      <c r="E453" s="20" t="s">
        <v>1126</v>
      </c>
      <c r="F453" s="20" t="s">
        <v>319</v>
      </c>
      <c r="G453" s="20" t="s">
        <v>158</v>
      </c>
      <c r="H453" s="20" t="s">
        <v>2007</v>
      </c>
      <c r="I453" s="20" t="s">
        <v>2008</v>
      </c>
      <c r="J453" s="20" t="s">
        <v>2009</v>
      </c>
      <c r="K453" s="20" t="s">
        <v>1130</v>
      </c>
      <c r="L453" s="20" t="s">
        <v>1863</v>
      </c>
      <c r="M453" s="20" t="s">
        <v>127</v>
      </c>
      <c r="N453" s="20"/>
      <c r="O453" s="20" t="s">
        <v>244</v>
      </c>
      <c r="P453" s="20" t="s">
        <v>1132</v>
      </c>
      <c r="Q453" s="21">
        <v>46030</v>
      </c>
      <c r="R453" s="21">
        <v>46030</v>
      </c>
      <c r="S453" s="20" t="s">
        <v>1260</v>
      </c>
      <c r="T453" s="22">
        <v>130</v>
      </c>
      <c r="U453" s="20" t="s">
        <v>1910</v>
      </c>
      <c r="W453" s="20" t="s">
        <v>2010</v>
      </c>
      <c r="X453" s="32">
        <v>8140</v>
      </c>
      <c r="AD453" s="22">
        <v>130</v>
      </c>
      <c r="AE453" s="24">
        <v>0.8</v>
      </c>
      <c r="AF453" s="20" t="s">
        <v>2008</v>
      </c>
      <c r="AG453" s="20" t="s">
        <v>2011</v>
      </c>
      <c r="AH453" s="20" t="s">
        <v>244</v>
      </c>
      <c r="AI453" s="20" t="s">
        <v>1144</v>
      </c>
      <c r="AJ453" s="20" t="s">
        <v>158</v>
      </c>
      <c r="AK453" s="20" t="s">
        <v>127</v>
      </c>
      <c r="AL453" s="20" t="s">
        <v>1132</v>
      </c>
      <c r="AO453" s="20" t="s">
        <v>2009</v>
      </c>
      <c r="AQ453" s="25" t="s">
        <v>134</v>
      </c>
      <c r="AR453" s="20" t="s">
        <v>117</v>
      </c>
      <c r="AT453" s="25" t="b">
        <v>1</v>
      </c>
      <c r="AU453" s="24">
        <v>0</v>
      </c>
      <c r="AW453" s="20" t="s">
        <v>150</v>
      </c>
      <c r="AX453" s="20" t="s">
        <v>1287</v>
      </c>
      <c r="AY453" s="20" t="s">
        <v>127</v>
      </c>
      <c r="BC453" s="2">
        <v>150</v>
      </c>
      <c r="BD453" s="2">
        <v>130.00000000000003</v>
      </c>
      <c r="BE453" s="2">
        <v>110</v>
      </c>
      <c r="BF453" s="2">
        <v>1499</v>
      </c>
      <c r="BG453" s="2">
        <v>1050</v>
      </c>
      <c r="BH453" s="2">
        <v>1500</v>
      </c>
      <c r="BI453" s="43">
        <v>130</v>
      </c>
      <c r="BJ453" s="2">
        <v>170</v>
      </c>
      <c r="BK453" s="2">
        <v>749</v>
      </c>
      <c r="BL453" s="2">
        <v>1090</v>
      </c>
      <c r="BM453" s="2">
        <v>1190</v>
      </c>
      <c r="BN453" s="2">
        <v>15400</v>
      </c>
      <c r="BO453" s="2">
        <v>169000</v>
      </c>
      <c r="BP453" s="2">
        <v>165</v>
      </c>
      <c r="BQ453" s="2">
        <v>185</v>
      </c>
      <c r="CB453" s="2">
        <f t="shared" si="108"/>
        <v>71.430000000000007</v>
      </c>
      <c r="CC453" s="2">
        <f t="shared" si="109"/>
        <v>61.9</v>
      </c>
      <c r="CD453" s="2">
        <f t="shared" si="110"/>
        <v>52.38</v>
      </c>
      <c r="CE453" s="2">
        <f t="shared" si="111"/>
        <v>713.81</v>
      </c>
      <c r="CF453" s="2">
        <f t="shared" si="112"/>
        <v>500</v>
      </c>
      <c r="CG453" s="2">
        <f t="shared" si="113"/>
        <v>714.29</v>
      </c>
      <c r="CH453" s="50">
        <f t="shared" si="116"/>
        <v>71.5</v>
      </c>
      <c r="CI453" s="2">
        <f t="shared" si="117"/>
        <v>85</v>
      </c>
      <c r="CJ453" s="2">
        <f t="shared" si="104"/>
        <v>374.5</v>
      </c>
      <c r="CK453" s="2" t="s">
        <v>136</v>
      </c>
      <c r="CL453" s="2" t="s">
        <v>136</v>
      </c>
      <c r="CM453" s="2">
        <f t="shared" si="107"/>
        <v>13999.999999999998</v>
      </c>
      <c r="CN453" s="2" t="s">
        <v>136</v>
      </c>
      <c r="CO453" s="2">
        <f t="shared" si="114"/>
        <v>90.75</v>
      </c>
      <c r="CP453" s="2">
        <f t="shared" si="115"/>
        <v>122.1</v>
      </c>
    </row>
    <row r="454" spans="2:94" ht="16" hidden="1">
      <c r="B454" s="2" t="s">
        <v>117</v>
      </c>
      <c r="C454" s="2" t="s">
        <v>118</v>
      </c>
      <c r="D454" s="2">
        <v>2.1</v>
      </c>
      <c r="E454" s="20" t="s">
        <v>1126</v>
      </c>
      <c r="F454" s="20" t="s">
        <v>329</v>
      </c>
      <c r="G454" s="20" t="s">
        <v>158</v>
      </c>
      <c r="H454" s="20" t="s">
        <v>2007</v>
      </c>
      <c r="I454" s="20" t="s">
        <v>2012</v>
      </c>
      <c r="J454" s="20" t="s">
        <v>2013</v>
      </c>
      <c r="K454" s="20" t="s">
        <v>1130</v>
      </c>
      <c r="L454" s="20" t="s">
        <v>1863</v>
      </c>
      <c r="M454" s="20" t="s">
        <v>127</v>
      </c>
      <c r="N454" s="20"/>
      <c r="O454" s="20" t="s">
        <v>244</v>
      </c>
      <c r="P454" s="20" t="s">
        <v>1132</v>
      </c>
      <c r="Q454" s="21">
        <v>46030</v>
      </c>
      <c r="R454" s="21">
        <v>46030</v>
      </c>
      <c r="S454" s="20" t="s">
        <v>1133</v>
      </c>
      <c r="T454" s="22">
        <v>130</v>
      </c>
      <c r="U454" s="20" t="s">
        <v>1910</v>
      </c>
      <c r="W454" s="20" t="s">
        <v>2014</v>
      </c>
      <c r="X454" s="32">
        <v>7520</v>
      </c>
      <c r="AD454" s="22">
        <v>130</v>
      </c>
      <c r="AE454" s="24">
        <v>0.8</v>
      </c>
      <c r="AF454" s="20" t="s">
        <v>2012</v>
      </c>
      <c r="AG454" s="20" t="s">
        <v>2015</v>
      </c>
      <c r="AH454" s="20" t="s">
        <v>244</v>
      </c>
      <c r="AI454" s="20" t="s">
        <v>1137</v>
      </c>
      <c r="AJ454" s="20" t="s">
        <v>158</v>
      </c>
      <c r="AK454" s="20" t="s">
        <v>127</v>
      </c>
      <c r="AL454" s="20" t="s">
        <v>1132</v>
      </c>
      <c r="AO454" s="20" t="s">
        <v>2013</v>
      </c>
      <c r="AQ454" s="25" t="s">
        <v>134</v>
      </c>
      <c r="AR454" s="20" t="s">
        <v>117</v>
      </c>
      <c r="AT454" s="25" t="b">
        <v>1</v>
      </c>
      <c r="AU454" s="24">
        <v>0</v>
      </c>
      <c r="AW454" s="20" t="s">
        <v>150</v>
      </c>
      <c r="AX454" s="20" t="s">
        <v>1287</v>
      </c>
      <c r="AY454" s="20" t="s">
        <v>127</v>
      </c>
      <c r="BC454" s="2">
        <v>150</v>
      </c>
      <c r="BD454" s="2">
        <v>130.00000000000003</v>
      </c>
      <c r="BE454" s="2">
        <v>110</v>
      </c>
      <c r="BF454" s="2">
        <v>1499</v>
      </c>
      <c r="BG454" s="2">
        <v>1050</v>
      </c>
      <c r="BH454" s="2">
        <v>1500</v>
      </c>
      <c r="BI454" s="43">
        <v>130</v>
      </c>
      <c r="BJ454" s="2">
        <v>170</v>
      </c>
      <c r="BK454" s="2">
        <v>749</v>
      </c>
      <c r="BL454" s="2">
        <v>1090</v>
      </c>
      <c r="BM454" s="2">
        <v>1190</v>
      </c>
      <c r="BN454" s="2">
        <v>15400</v>
      </c>
      <c r="BO454" s="2">
        <v>169000</v>
      </c>
      <c r="BP454" s="2">
        <v>165</v>
      </c>
      <c r="BQ454" s="2">
        <v>185</v>
      </c>
      <c r="CB454" s="2">
        <f t="shared" si="108"/>
        <v>71.430000000000007</v>
      </c>
      <c r="CC454" s="2">
        <f t="shared" si="109"/>
        <v>61.9</v>
      </c>
      <c r="CD454" s="2">
        <f t="shared" si="110"/>
        <v>52.38</v>
      </c>
      <c r="CE454" s="2">
        <f t="shared" si="111"/>
        <v>713.81</v>
      </c>
      <c r="CF454" s="2">
        <f t="shared" si="112"/>
        <v>500</v>
      </c>
      <c r="CG454" s="2">
        <f t="shared" si="113"/>
        <v>714.29</v>
      </c>
      <c r="CH454" s="50">
        <f t="shared" si="116"/>
        <v>71.5</v>
      </c>
      <c r="CI454" s="2">
        <f t="shared" si="117"/>
        <v>85</v>
      </c>
      <c r="CJ454" s="2">
        <f t="shared" si="104"/>
        <v>374.5</v>
      </c>
      <c r="CK454" s="2" t="s">
        <v>136</v>
      </c>
      <c r="CL454" s="2" t="s">
        <v>136</v>
      </c>
      <c r="CM454" s="2">
        <f t="shared" si="107"/>
        <v>13999.999999999998</v>
      </c>
      <c r="CN454" s="2" t="s">
        <v>136</v>
      </c>
      <c r="CO454" s="2">
        <f t="shared" si="114"/>
        <v>90.75</v>
      </c>
      <c r="CP454" s="2">
        <f t="shared" si="115"/>
        <v>122.1</v>
      </c>
    </row>
    <row r="455" spans="2:94" ht="16" hidden="1">
      <c r="B455" s="2" t="s">
        <v>117</v>
      </c>
      <c r="C455" s="2" t="s">
        <v>118</v>
      </c>
      <c r="D455" s="2">
        <v>2.1</v>
      </c>
      <c r="E455" s="20" t="s">
        <v>1126</v>
      </c>
      <c r="F455" s="20" t="s">
        <v>319</v>
      </c>
      <c r="G455" s="20" t="s">
        <v>158</v>
      </c>
      <c r="H455" s="20" t="s">
        <v>2016</v>
      </c>
      <c r="I455" s="20" t="s">
        <v>2017</v>
      </c>
      <c r="J455" s="20" t="s">
        <v>2018</v>
      </c>
      <c r="K455" s="20" t="s">
        <v>1130</v>
      </c>
      <c r="L455" s="20" t="s">
        <v>1863</v>
      </c>
      <c r="M455" s="20" t="s">
        <v>127</v>
      </c>
      <c r="N455" s="20"/>
      <c r="O455" s="20" t="s">
        <v>128</v>
      </c>
      <c r="P455" s="20" t="s">
        <v>1132</v>
      </c>
      <c r="Q455" s="21">
        <v>46030</v>
      </c>
      <c r="R455" s="21">
        <v>46030</v>
      </c>
      <c r="S455" s="20" t="s">
        <v>1133</v>
      </c>
      <c r="T455" s="22">
        <v>130</v>
      </c>
      <c r="U455" s="20" t="s">
        <v>2000</v>
      </c>
      <c r="W455" s="20" t="s">
        <v>2019</v>
      </c>
      <c r="X455" s="32">
        <v>39050</v>
      </c>
      <c r="AD455" s="22">
        <v>130</v>
      </c>
      <c r="AE455" s="31">
        <v>0.82310000000000005</v>
      </c>
      <c r="AF455" s="20" t="s">
        <v>2017</v>
      </c>
      <c r="AG455" s="20" t="s">
        <v>2020</v>
      </c>
      <c r="AH455" s="20" t="s">
        <v>128</v>
      </c>
      <c r="AI455" s="20" t="s">
        <v>1144</v>
      </c>
      <c r="AJ455" s="20" t="s">
        <v>158</v>
      </c>
      <c r="AK455" s="20" t="s">
        <v>127</v>
      </c>
      <c r="AL455" s="20" t="s">
        <v>1132</v>
      </c>
      <c r="AO455" s="20" t="s">
        <v>2018</v>
      </c>
      <c r="AQ455" s="25" t="s">
        <v>134</v>
      </c>
      <c r="AR455" s="20" t="s">
        <v>170</v>
      </c>
      <c r="AT455" s="25" t="b">
        <v>1</v>
      </c>
      <c r="AU455" s="24">
        <v>0</v>
      </c>
      <c r="AW455" s="20" t="s">
        <v>150</v>
      </c>
      <c r="AX455" s="20" t="s">
        <v>1138</v>
      </c>
      <c r="AY455" s="20" t="s">
        <v>127</v>
      </c>
      <c r="BC455" s="2">
        <v>150</v>
      </c>
      <c r="BD455" s="2">
        <v>130.00000000000003</v>
      </c>
      <c r="BE455" s="2">
        <v>110</v>
      </c>
      <c r="BF455" s="2">
        <v>1499</v>
      </c>
      <c r="BG455" s="2">
        <v>1000</v>
      </c>
      <c r="BH455" s="2">
        <v>1500</v>
      </c>
      <c r="BI455" s="43">
        <v>130</v>
      </c>
      <c r="BJ455" s="2">
        <v>170</v>
      </c>
      <c r="BK455" s="2">
        <v>749</v>
      </c>
      <c r="BL455" s="2">
        <v>1090</v>
      </c>
      <c r="BM455" s="2">
        <v>1190</v>
      </c>
      <c r="BN455" s="2">
        <v>14300</v>
      </c>
      <c r="BO455" s="2">
        <v>169000</v>
      </c>
      <c r="BP455" s="2">
        <v>165</v>
      </c>
      <c r="BQ455" s="2">
        <v>185</v>
      </c>
      <c r="CB455" s="2">
        <f t="shared" si="108"/>
        <v>71.430000000000007</v>
      </c>
      <c r="CC455" s="2">
        <f t="shared" si="109"/>
        <v>61.9</v>
      </c>
      <c r="CD455" s="2">
        <f t="shared" si="110"/>
        <v>52.38</v>
      </c>
      <c r="CE455" s="2">
        <f t="shared" si="111"/>
        <v>713.81</v>
      </c>
      <c r="CF455" s="2">
        <f t="shared" si="112"/>
        <v>476.19</v>
      </c>
      <c r="CG455" s="2">
        <f t="shared" si="113"/>
        <v>714.29</v>
      </c>
      <c r="CH455" s="50">
        <f t="shared" si="116"/>
        <v>71.5</v>
      </c>
      <c r="CI455" s="2">
        <f t="shared" si="117"/>
        <v>85</v>
      </c>
      <c r="CJ455" s="2">
        <f t="shared" si="104"/>
        <v>374.5</v>
      </c>
      <c r="CK455" s="2" t="s">
        <v>136</v>
      </c>
      <c r="CL455" s="2" t="s">
        <v>136</v>
      </c>
      <c r="CM455" s="2">
        <f t="shared" si="107"/>
        <v>12999.999999999998</v>
      </c>
      <c r="CN455" s="2" t="s">
        <v>136</v>
      </c>
      <c r="CO455" s="2">
        <f t="shared" si="114"/>
        <v>90.75</v>
      </c>
      <c r="CP455" s="2">
        <f t="shared" si="115"/>
        <v>122.1</v>
      </c>
    </row>
    <row r="456" spans="2:94" ht="16" hidden="1">
      <c r="B456" s="2" t="s">
        <v>117</v>
      </c>
      <c r="C456" s="2" t="s">
        <v>118</v>
      </c>
      <c r="D456" s="2">
        <v>2.1</v>
      </c>
      <c r="E456" s="20" t="s">
        <v>1126</v>
      </c>
      <c r="F456" s="20" t="s">
        <v>329</v>
      </c>
      <c r="G456" s="20" t="s">
        <v>158</v>
      </c>
      <c r="H456" s="20" t="s">
        <v>2016</v>
      </c>
      <c r="I456" s="20" t="s">
        <v>2021</v>
      </c>
      <c r="J456" s="20" t="s">
        <v>2022</v>
      </c>
      <c r="K456" s="20" t="s">
        <v>1130</v>
      </c>
      <c r="L456" s="20" t="s">
        <v>1863</v>
      </c>
      <c r="M456" s="20" t="s">
        <v>127</v>
      </c>
      <c r="N456" s="20"/>
      <c r="O456" s="20" t="s">
        <v>128</v>
      </c>
      <c r="P456" s="20" t="s">
        <v>1132</v>
      </c>
      <c r="Q456" s="21">
        <v>46058</v>
      </c>
      <c r="R456" s="21">
        <v>46058</v>
      </c>
      <c r="S456" s="20" t="s">
        <v>1133</v>
      </c>
      <c r="T456" s="22">
        <v>130</v>
      </c>
      <c r="U456" s="20" t="s">
        <v>2000</v>
      </c>
      <c r="W456" s="20" t="s">
        <v>2023</v>
      </c>
      <c r="X456" s="32">
        <v>27420</v>
      </c>
      <c r="AD456" s="22">
        <v>130</v>
      </c>
      <c r="AE456" s="31">
        <v>0.82310000000000005</v>
      </c>
      <c r="AF456" s="20" t="s">
        <v>2021</v>
      </c>
      <c r="AG456" s="20" t="s">
        <v>2024</v>
      </c>
      <c r="AH456" s="20" t="s">
        <v>128</v>
      </c>
      <c r="AI456" s="20" t="s">
        <v>1137</v>
      </c>
      <c r="AJ456" s="20" t="s">
        <v>158</v>
      </c>
      <c r="AK456" s="20" t="s">
        <v>127</v>
      </c>
      <c r="AL456" s="20" t="s">
        <v>1132</v>
      </c>
      <c r="AO456" s="20" t="s">
        <v>2022</v>
      </c>
      <c r="AQ456" s="25" t="s">
        <v>134</v>
      </c>
      <c r="AR456" s="20" t="s">
        <v>117</v>
      </c>
      <c r="AT456" s="25" t="b">
        <v>1</v>
      </c>
      <c r="AU456" s="24">
        <v>0</v>
      </c>
      <c r="AW456" s="20" t="s">
        <v>150</v>
      </c>
      <c r="AX456" s="20" t="s">
        <v>1138</v>
      </c>
      <c r="AY456" s="20" t="s">
        <v>127</v>
      </c>
      <c r="BC456" s="2">
        <v>150</v>
      </c>
      <c r="BD456" s="2">
        <v>130.00000000000003</v>
      </c>
      <c r="BE456" s="2">
        <v>110</v>
      </c>
      <c r="BF456" s="2">
        <v>1499</v>
      </c>
      <c r="BG456" s="2">
        <v>1000</v>
      </c>
      <c r="BH456" s="2">
        <v>1500</v>
      </c>
      <c r="BI456" s="43">
        <v>130</v>
      </c>
      <c r="BJ456" s="2">
        <v>170</v>
      </c>
      <c r="BK456" s="2">
        <v>749</v>
      </c>
      <c r="BL456" s="2">
        <v>1090</v>
      </c>
      <c r="BM456" s="2">
        <v>1190</v>
      </c>
      <c r="BN456" s="2">
        <v>14300</v>
      </c>
      <c r="BO456" s="2">
        <v>169000</v>
      </c>
      <c r="BP456" s="2">
        <v>165</v>
      </c>
      <c r="BQ456" s="2">
        <v>185</v>
      </c>
      <c r="CB456" s="2">
        <f t="shared" si="108"/>
        <v>71.430000000000007</v>
      </c>
      <c r="CC456" s="2">
        <f t="shared" si="109"/>
        <v>61.9</v>
      </c>
      <c r="CD456" s="2">
        <f t="shared" si="110"/>
        <v>52.38</v>
      </c>
      <c r="CE456" s="2">
        <f t="shared" si="111"/>
        <v>713.81</v>
      </c>
      <c r="CF456" s="2">
        <f t="shared" si="112"/>
        <v>476.19</v>
      </c>
      <c r="CG456" s="2">
        <f t="shared" si="113"/>
        <v>714.29</v>
      </c>
      <c r="CH456" s="50">
        <f t="shared" si="116"/>
        <v>71.5</v>
      </c>
      <c r="CI456" s="2">
        <f t="shared" si="117"/>
        <v>85</v>
      </c>
      <c r="CJ456" s="2">
        <f t="shared" ref="CJ456:CJ519" si="118">ROUND(BK456*0.5,2)</f>
        <v>374.5</v>
      </c>
      <c r="CK456" s="2" t="s">
        <v>136</v>
      </c>
      <c r="CL456" s="2" t="s">
        <v>136</v>
      </c>
      <c r="CM456" s="2">
        <f t="shared" si="107"/>
        <v>12999.999999999998</v>
      </c>
      <c r="CN456" s="2" t="s">
        <v>136</v>
      </c>
      <c r="CO456" s="2">
        <f t="shared" si="114"/>
        <v>90.75</v>
      </c>
      <c r="CP456" s="2">
        <f t="shared" si="115"/>
        <v>122.1</v>
      </c>
    </row>
    <row r="457" spans="2:94" ht="16" hidden="1">
      <c r="B457" s="2" t="s">
        <v>117</v>
      </c>
      <c r="C457" s="2" t="s">
        <v>118</v>
      </c>
      <c r="D457" s="2">
        <v>2.2000000000000002</v>
      </c>
      <c r="E457" s="20" t="s">
        <v>1126</v>
      </c>
      <c r="F457" s="20" t="s">
        <v>329</v>
      </c>
      <c r="G457" s="20" t="s">
        <v>320</v>
      </c>
      <c r="H457" s="20" t="s">
        <v>2025</v>
      </c>
      <c r="I457" s="20" t="s">
        <v>2026</v>
      </c>
      <c r="J457" s="20" t="s">
        <v>2027</v>
      </c>
      <c r="K457" s="20" t="s">
        <v>1258</v>
      </c>
      <c r="L457" s="20" t="s">
        <v>1795</v>
      </c>
      <c r="M457" s="20" t="s">
        <v>127</v>
      </c>
      <c r="N457" s="20"/>
      <c r="O457" s="20" t="s">
        <v>128</v>
      </c>
      <c r="P457" s="20" t="s">
        <v>324</v>
      </c>
      <c r="Q457" s="21">
        <v>46058</v>
      </c>
      <c r="R457" s="21">
        <v>46058</v>
      </c>
      <c r="S457" s="20" t="s">
        <v>1133</v>
      </c>
      <c r="T457" s="27">
        <v>130</v>
      </c>
      <c r="U457" s="20" t="s">
        <v>1796</v>
      </c>
      <c r="W457" s="20" t="s">
        <v>2028</v>
      </c>
      <c r="X457" s="32">
        <v>5200</v>
      </c>
      <c r="AD457" s="22">
        <v>120</v>
      </c>
      <c r="AE457" s="33">
        <v>0.82499999999999996</v>
      </c>
      <c r="AF457" s="20" t="s">
        <v>2026</v>
      </c>
      <c r="AG457" s="20" t="s">
        <v>2029</v>
      </c>
      <c r="AH457" s="20" t="s">
        <v>128</v>
      </c>
      <c r="AI457" s="20" t="s">
        <v>1137</v>
      </c>
      <c r="AJ457" s="20" t="s">
        <v>320</v>
      </c>
      <c r="AK457" s="20" t="s">
        <v>127</v>
      </c>
      <c r="AL457" s="20" t="s">
        <v>324</v>
      </c>
      <c r="AO457" s="20" t="s">
        <v>2027</v>
      </c>
      <c r="AQ457" s="25" t="s">
        <v>134</v>
      </c>
      <c r="AR457" s="20" t="s">
        <v>117</v>
      </c>
      <c r="AT457" s="25" t="b">
        <v>1</v>
      </c>
      <c r="AU457" s="24">
        <v>0</v>
      </c>
      <c r="AW457" s="20" t="s">
        <v>150</v>
      </c>
      <c r="AX457" s="20" t="s">
        <v>1245</v>
      </c>
      <c r="AY457" s="20" t="s">
        <v>127</v>
      </c>
      <c r="AZ457" s="30"/>
      <c r="BC457" s="2">
        <v>150</v>
      </c>
      <c r="BD457" s="2">
        <v>130.00000000000003</v>
      </c>
      <c r="BE457" s="2">
        <v>110</v>
      </c>
      <c r="BF457" s="2">
        <v>1499</v>
      </c>
      <c r="BG457" s="2">
        <v>1050</v>
      </c>
      <c r="BH457" s="2">
        <v>1500</v>
      </c>
      <c r="BI457" s="43">
        <v>130</v>
      </c>
      <c r="BJ457" s="2">
        <v>170</v>
      </c>
      <c r="BK457" s="2">
        <v>749</v>
      </c>
      <c r="BL457" s="2">
        <v>1090</v>
      </c>
      <c r="BM457" s="2">
        <v>1190</v>
      </c>
      <c r="BN457" s="2">
        <v>16500</v>
      </c>
      <c r="BO457" s="2">
        <v>169000</v>
      </c>
      <c r="BP457" s="2">
        <v>165</v>
      </c>
      <c r="BQ457" s="2">
        <v>185</v>
      </c>
      <c r="CB457" s="2">
        <f t="shared" si="108"/>
        <v>71.430000000000007</v>
      </c>
      <c r="CC457" s="2">
        <f t="shared" si="109"/>
        <v>61.9</v>
      </c>
      <c r="CD457" s="2">
        <f t="shared" si="110"/>
        <v>52.38</v>
      </c>
      <c r="CE457" s="2">
        <f t="shared" si="111"/>
        <v>713.81</v>
      </c>
      <c r="CF457" s="2">
        <f t="shared" si="112"/>
        <v>500</v>
      </c>
      <c r="CG457" s="2">
        <f t="shared" si="113"/>
        <v>714.29</v>
      </c>
      <c r="CH457" s="50">
        <f t="shared" ref="CH457:CH488" si="119">ROUND(BI457*0.55,2)</f>
        <v>71.5</v>
      </c>
      <c r="CI457" s="2">
        <f t="shared" ref="CI457:CI471" si="120">ROUND(BJ457*0.5,0.5)</f>
        <v>85</v>
      </c>
      <c r="CJ457" s="2">
        <f t="shared" si="118"/>
        <v>374.5</v>
      </c>
      <c r="CK457" s="2" t="s">
        <v>136</v>
      </c>
      <c r="CL457" s="2" t="s">
        <v>136</v>
      </c>
      <c r="CM457" s="2">
        <f t="shared" ref="CM457:CM520" si="121">BN457/1.1</f>
        <v>14999.999999999998</v>
      </c>
      <c r="CN457" s="2" t="s">
        <v>136</v>
      </c>
      <c r="CO457" s="2">
        <f t="shared" si="114"/>
        <v>90.75</v>
      </c>
      <c r="CP457" s="2">
        <f t="shared" si="115"/>
        <v>122.1</v>
      </c>
    </row>
    <row r="458" spans="2:94" ht="16" hidden="1">
      <c r="B458" s="2" t="s">
        <v>117</v>
      </c>
      <c r="C458" s="2" t="s">
        <v>118</v>
      </c>
      <c r="D458" s="2">
        <v>2.2000000000000002</v>
      </c>
      <c r="E458" s="20" t="s">
        <v>1126</v>
      </c>
      <c r="F458" s="20" t="s">
        <v>319</v>
      </c>
      <c r="G458" s="20" t="s">
        <v>320</v>
      </c>
      <c r="H458" s="20" t="s">
        <v>2025</v>
      </c>
      <c r="I458" s="20" t="s">
        <v>2030</v>
      </c>
      <c r="J458" s="20" t="s">
        <v>2031</v>
      </c>
      <c r="K458" s="20" t="s">
        <v>1258</v>
      </c>
      <c r="L458" s="20" t="s">
        <v>1795</v>
      </c>
      <c r="M458" s="20" t="s">
        <v>127</v>
      </c>
      <c r="N458" s="20"/>
      <c r="O458" s="20" t="s">
        <v>128</v>
      </c>
      <c r="P458" s="20" t="s">
        <v>324</v>
      </c>
      <c r="Q458" s="21">
        <v>46030</v>
      </c>
      <c r="R458" s="21">
        <v>46030</v>
      </c>
      <c r="S458" s="20" t="s">
        <v>1260</v>
      </c>
      <c r="T458" s="27">
        <v>130</v>
      </c>
      <c r="U458" s="20" t="s">
        <v>1796</v>
      </c>
      <c r="W458" s="20" t="s">
        <v>2032</v>
      </c>
      <c r="X458" s="32">
        <v>8340</v>
      </c>
      <c r="AD458" s="22">
        <v>130</v>
      </c>
      <c r="AE458" s="31">
        <v>0.81540000000000001</v>
      </c>
      <c r="AF458" s="20" t="s">
        <v>2030</v>
      </c>
      <c r="AG458" s="20" t="s">
        <v>2033</v>
      </c>
      <c r="AH458" s="20" t="s">
        <v>128</v>
      </c>
      <c r="AI458" s="20" t="s">
        <v>1144</v>
      </c>
      <c r="AJ458" s="20" t="s">
        <v>320</v>
      </c>
      <c r="AK458" s="20" t="s">
        <v>127</v>
      </c>
      <c r="AL458" s="20" t="s">
        <v>324</v>
      </c>
      <c r="AO458" s="20" t="s">
        <v>2031</v>
      </c>
      <c r="AQ458" s="25" t="s">
        <v>134</v>
      </c>
      <c r="AR458" s="20" t="s">
        <v>170</v>
      </c>
      <c r="AT458" s="25" t="b">
        <v>1</v>
      </c>
      <c r="AU458" s="24">
        <v>0</v>
      </c>
      <c r="AW458" s="20" t="s">
        <v>150</v>
      </c>
      <c r="AX458" s="20" t="s">
        <v>1245</v>
      </c>
      <c r="AY458" s="20" t="s">
        <v>127</v>
      </c>
      <c r="AZ458" s="30"/>
      <c r="BC458" s="2">
        <v>150</v>
      </c>
      <c r="BD458" s="2">
        <v>130.00000000000003</v>
      </c>
      <c r="BE458" s="2">
        <v>110</v>
      </c>
      <c r="BF458" s="2">
        <v>1499</v>
      </c>
      <c r="BG458" s="2">
        <v>1050</v>
      </c>
      <c r="BH458" s="2">
        <v>1500</v>
      </c>
      <c r="BI458" s="43">
        <v>130</v>
      </c>
      <c r="BJ458" s="2">
        <v>170</v>
      </c>
      <c r="BK458" s="2">
        <v>749</v>
      </c>
      <c r="BL458" s="2">
        <v>1090</v>
      </c>
      <c r="BM458" s="2">
        <v>1190</v>
      </c>
      <c r="BN458" s="2">
        <v>16500</v>
      </c>
      <c r="BO458" s="2">
        <v>169000</v>
      </c>
      <c r="BP458" s="2">
        <v>165</v>
      </c>
      <c r="BQ458" s="2">
        <v>185</v>
      </c>
      <c r="CB458" s="2">
        <f t="shared" si="108"/>
        <v>71.430000000000007</v>
      </c>
      <c r="CC458" s="2">
        <f t="shared" si="109"/>
        <v>61.9</v>
      </c>
      <c r="CD458" s="2">
        <f t="shared" si="110"/>
        <v>52.38</v>
      </c>
      <c r="CE458" s="2">
        <f t="shared" si="111"/>
        <v>713.81</v>
      </c>
      <c r="CF458" s="2">
        <f t="shared" si="112"/>
        <v>500</v>
      </c>
      <c r="CG458" s="2">
        <f t="shared" si="113"/>
        <v>714.29</v>
      </c>
      <c r="CH458" s="50">
        <f t="shared" si="119"/>
        <v>71.5</v>
      </c>
      <c r="CI458" s="2">
        <f t="shared" si="120"/>
        <v>85</v>
      </c>
      <c r="CJ458" s="2">
        <f t="shared" si="118"/>
        <v>374.5</v>
      </c>
      <c r="CK458" s="2" t="s">
        <v>136</v>
      </c>
      <c r="CL458" s="2" t="s">
        <v>136</v>
      </c>
      <c r="CM458" s="2">
        <f t="shared" si="121"/>
        <v>14999.999999999998</v>
      </c>
      <c r="CN458" s="2" t="s">
        <v>136</v>
      </c>
      <c r="CO458" s="2">
        <f t="shared" si="114"/>
        <v>90.75</v>
      </c>
      <c r="CP458" s="2">
        <f t="shared" si="115"/>
        <v>122.1</v>
      </c>
    </row>
    <row r="459" spans="2:94" ht="16">
      <c r="B459" s="2" t="s">
        <v>117</v>
      </c>
      <c r="C459" s="2" t="s">
        <v>118</v>
      </c>
      <c r="D459" s="2">
        <v>1.4</v>
      </c>
      <c r="E459" s="20" t="s">
        <v>318</v>
      </c>
      <c r="F459" s="20" t="s">
        <v>319</v>
      </c>
      <c r="G459" s="20" t="s">
        <v>142</v>
      </c>
      <c r="H459" s="20" t="s">
        <v>2034</v>
      </c>
      <c r="I459" s="20" t="s">
        <v>2035</v>
      </c>
      <c r="J459" s="20" t="s">
        <v>2036</v>
      </c>
      <c r="K459" s="20" t="s">
        <v>318</v>
      </c>
      <c r="L459" s="20" t="s">
        <v>318</v>
      </c>
      <c r="M459" s="20" t="s">
        <v>127</v>
      </c>
      <c r="N459" s="20"/>
      <c r="O459" s="20" t="s">
        <v>128</v>
      </c>
      <c r="P459" s="20" t="s">
        <v>337</v>
      </c>
      <c r="Q459" s="21">
        <v>46084</v>
      </c>
      <c r="R459" s="21">
        <v>46084</v>
      </c>
      <c r="S459" s="21">
        <v>46203</v>
      </c>
      <c r="T459" s="22">
        <v>200</v>
      </c>
      <c r="U459" s="20" t="s">
        <v>318</v>
      </c>
      <c r="V459" s="20" t="s">
        <v>134</v>
      </c>
      <c r="W459" s="20" t="s">
        <v>2037</v>
      </c>
      <c r="X459" s="28">
        <v>16800</v>
      </c>
      <c r="Y459" s="23">
        <v>0</v>
      </c>
      <c r="Z459" s="23">
        <v>0</v>
      </c>
      <c r="AA459" s="23">
        <v>0</v>
      </c>
      <c r="AB459" s="28">
        <v>16800</v>
      </c>
      <c r="AC459" s="22">
        <v>33.5</v>
      </c>
      <c r="AD459" s="22">
        <v>200</v>
      </c>
      <c r="AE459" s="31">
        <v>0.83250000000000002</v>
      </c>
      <c r="AF459" s="20" t="s">
        <v>2035</v>
      </c>
      <c r="AG459" s="20" t="s">
        <v>2038</v>
      </c>
      <c r="AH459" s="20" t="s">
        <v>128</v>
      </c>
      <c r="AI459" s="20" t="s">
        <v>327</v>
      </c>
      <c r="AJ459" s="20" t="s">
        <v>142</v>
      </c>
      <c r="AK459" s="20" t="s">
        <v>127</v>
      </c>
      <c r="AL459" s="20" t="s">
        <v>337</v>
      </c>
      <c r="AM459" s="20" t="s">
        <v>133</v>
      </c>
      <c r="AN459" s="20" t="s">
        <v>134</v>
      </c>
      <c r="AO459" s="20" t="s">
        <v>2036</v>
      </c>
      <c r="AP459" s="20" t="s">
        <v>134</v>
      </c>
      <c r="AQ459" s="25" t="s">
        <v>134</v>
      </c>
      <c r="AR459" s="20" t="s">
        <v>117</v>
      </c>
      <c r="AS459" s="25" t="b">
        <v>1</v>
      </c>
      <c r="AT459" s="25" t="b">
        <v>1</v>
      </c>
      <c r="AU459" s="24">
        <v>0.61</v>
      </c>
      <c r="AV459" s="29">
        <v>10248</v>
      </c>
      <c r="AW459" s="20" t="s">
        <v>150</v>
      </c>
      <c r="AX459" s="20" t="s">
        <v>370</v>
      </c>
      <c r="AY459" s="20" t="s">
        <v>341</v>
      </c>
      <c r="BC459" s="2">
        <v>260</v>
      </c>
      <c r="BD459" s="44">
        <v>200</v>
      </c>
      <c r="BE459" s="2">
        <v>190</v>
      </c>
      <c r="BF459" s="2">
        <v>2399</v>
      </c>
      <c r="BG459" s="2">
        <v>1750</v>
      </c>
      <c r="BH459" s="2">
        <v>2400</v>
      </c>
      <c r="BI459" s="43">
        <v>200</v>
      </c>
      <c r="BJ459" s="2">
        <v>260</v>
      </c>
      <c r="BK459" s="2">
        <v>1499</v>
      </c>
      <c r="BL459" s="2">
        <v>1690</v>
      </c>
      <c r="BM459" s="2">
        <v>1790</v>
      </c>
      <c r="BN459" s="2">
        <v>26400</v>
      </c>
      <c r="BO459" s="2">
        <v>239000</v>
      </c>
      <c r="BP459" s="2">
        <v>300</v>
      </c>
      <c r="BQ459" s="2">
        <v>340</v>
      </c>
      <c r="CB459" s="2">
        <f t="shared" si="108"/>
        <v>123.81</v>
      </c>
      <c r="CC459" s="2">
        <f t="shared" si="109"/>
        <v>95.24</v>
      </c>
      <c r="CD459" s="2">
        <f t="shared" si="110"/>
        <v>90.48</v>
      </c>
      <c r="CE459" s="2">
        <f t="shared" si="111"/>
        <v>1142.3800000000001</v>
      </c>
      <c r="CF459" s="2">
        <f t="shared" si="112"/>
        <v>833.33</v>
      </c>
      <c r="CG459" s="2">
        <f t="shared" si="113"/>
        <v>1142.8599999999999</v>
      </c>
      <c r="CH459" s="50">
        <f t="shared" si="119"/>
        <v>110</v>
      </c>
      <c r="CI459" s="2">
        <f t="shared" si="120"/>
        <v>130</v>
      </c>
      <c r="CJ459" s="2">
        <f t="shared" si="118"/>
        <v>749.5</v>
      </c>
      <c r="CK459" s="2" t="s">
        <v>136</v>
      </c>
      <c r="CL459" s="2" t="s">
        <v>136</v>
      </c>
      <c r="CM459" s="2">
        <f t="shared" si="121"/>
        <v>23999.999999999996</v>
      </c>
      <c r="CN459" s="2" t="s">
        <v>136</v>
      </c>
      <c r="CO459" s="2">
        <f t="shared" si="114"/>
        <v>165</v>
      </c>
      <c r="CP459" s="2">
        <f t="shared" si="115"/>
        <v>224.4</v>
      </c>
    </row>
    <row r="460" spans="2:94" ht="16">
      <c r="B460" s="2" t="s">
        <v>117</v>
      </c>
      <c r="C460" s="2" t="s">
        <v>118</v>
      </c>
      <c r="D460" s="2">
        <v>1.4</v>
      </c>
      <c r="E460" s="20" t="s">
        <v>318</v>
      </c>
      <c r="F460" s="20" t="s">
        <v>329</v>
      </c>
      <c r="G460" s="20" t="s">
        <v>142</v>
      </c>
      <c r="H460" s="20" t="s">
        <v>2034</v>
      </c>
      <c r="I460" s="20" t="s">
        <v>2039</v>
      </c>
      <c r="J460" s="20" t="s">
        <v>2040</v>
      </c>
      <c r="K460" s="20" t="s">
        <v>318</v>
      </c>
      <c r="L460" s="20" t="s">
        <v>318</v>
      </c>
      <c r="M460" s="20" t="s">
        <v>127</v>
      </c>
      <c r="N460" s="20"/>
      <c r="O460" s="20" t="s">
        <v>128</v>
      </c>
      <c r="P460" s="20" t="s">
        <v>337</v>
      </c>
      <c r="Q460" s="21">
        <v>46084</v>
      </c>
      <c r="R460" s="21">
        <v>46084</v>
      </c>
      <c r="S460" s="21">
        <v>46203</v>
      </c>
      <c r="T460" s="22">
        <v>200</v>
      </c>
      <c r="U460" s="20" t="s">
        <v>318</v>
      </c>
      <c r="V460" s="20" t="s">
        <v>134</v>
      </c>
      <c r="W460" s="20" t="s">
        <v>2037</v>
      </c>
      <c r="X460" s="28">
        <v>11200</v>
      </c>
      <c r="Y460" s="23">
        <v>0</v>
      </c>
      <c r="Z460" s="23">
        <v>0</v>
      </c>
      <c r="AA460" s="23">
        <v>0</v>
      </c>
      <c r="AB460" s="28">
        <v>11200</v>
      </c>
      <c r="AC460" s="22">
        <v>33.5</v>
      </c>
      <c r="AD460" s="22">
        <v>200</v>
      </c>
      <c r="AE460" s="31">
        <v>0.83250000000000002</v>
      </c>
      <c r="AF460" s="20" t="s">
        <v>2039</v>
      </c>
      <c r="AG460" s="20" t="s">
        <v>2041</v>
      </c>
      <c r="AH460" s="20" t="s">
        <v>128</v>
      </c>
      <c r="AI460" s="20" t="s">
        <v>333</v>
      </c>
      <c r="AJ460" s="20" t="s">
        <v>142</v>
      </c>
      <c r="AK460" s="20" t="s">
        <v>127</v>
      </c>
      <c r="AL460" s="20" t="s">
        <v>337</v>
      </c>
      <c r="AM460" s="20" t="s">
        <v>133</v>
      </c>
      <c r="AN460" s="20" t="s">
        <v>134</v>
      </c>
      <c r="AO460" s="20" t="s">
        <v>2040</v>
      </c>
      <c r="AP460" s="20" t="s">
        <v>134</v>
      </c>
      <c r="AQ460" s="25" t="s">
        <v>134</v>
      </c>
      <c r="AR460" s="20" t="s">
        <v>117</v>
      </c>
      <c r="AS460" s="25" t="b">
        <v>1</v>
      </c>
      <c r="AT460" s="25" t="b">
        <v>1</v>
      </c>
      <c r="AU460" s="24">
        <v>0.6</v>
      </c>
      <c r="AV460" s="29">
        <v>6720</v>
      </c>
      <c r="AW460" s="20" t="s">
        <v>150</v>
      </c>
      <c r="AX460" s="20" t="s">
        <v>370</v>
      </c>
      <c r="AY460" s="20" t="s">
        <v>341</v>
      </c>
      <c r="BC460" s="2">
        <v>260</v>
      </c>
      <c r="BD460" s="44">
        <v>200</v>
      </c>
      <c r="BE460" s="2">
        <v>190</v>
      </c>
      <c r="BF460" s="2">
        <v>2399</v>
      </c>
      <c r="BG460" s="2">
        <v>1750</v>
      </c>
      <c r="BH460" s="2">
        <v>2400</v>
      </c>
      <c r="BI460" s="43">
        <v>200</v>
      </c>
      <c r="BJ460" s="2">
        <v>260</v>
      </c>
      <c r="BK460" s="2">
        <v>1499</v>
      </c>
      <c r="BL460" s="2">
        <v>1690</v>
      </c>
      <c r="BM460" s="2">
        <v>1790</v>
      </c>
      <c r="BN460" s="2">
        <v>26400</v>
      </c>
      <c r="BO460" s="2">
        <v>239000</v>
      </c>
      <c r="BP460" s="2">
        <v>300</v>
      </c>
      <c r="BQ460" s="2">
        <v>340</v>
      </c>
      <c r="CB460" s="2">
        <f t="shared" si="108"/>
        <v>123.81</v>
      </c>
      <c r="CC460" s="2">
        <f t="shared" si="109"/>
        <v>95.24</v>
      </c>
      <c r="CD460" s="2">
        <f t="shared" si="110"/>
        <v>90.48</v>
      </c>
      <c r="CE460" s="2">
        <f t="shared" si="111"/>
        <v>1142.3800000000001</v>
      </c>
      <c r="CF460" s="2">
        <f t="shared" si="112"/>
        <v>833.33</v>
      </c>
      <c r="CG460" s="2">
        <f t="shared" si="113"/>
        <v>1142.8599999999999</v>
      </c>
      <c r="CH460" s="50">
        <f t="shared" si="119"/>
        <v>110</v>
      </c>
      <c r="CI460" s="2">
        <f t="shared" si="120"/>
        <v>130</v>
      </c>
      <c r="CJ460" s="2">
        <f t="shared" si="118"/>
        <v>749.5</v>
      </c>
      <c r="CK460" s="2" t="s">
        <v>136</v>
      </c>
      <c r="CL460" s="2" t="s">
        <v>136</v>
      </c>
      <c r="CM460" s="2">
        <f t="shared" si="121"/>
        <v>23999.999999999996</v>
      </c>
      <c r="CN460" s="2" t="s">
        <v>136</v>
      </c>
      <c r="CO460" s="2">
        <f t="shared" si="114"/>
        <v>165</v>
      </c>
      <c r="CP460" s="2">
        <f t="shared" si="115"/>
        <v>224.4</v>
      </c>
    </row>
    <row r="461" spans="2:94" ht="16">
      <c r="B461" s="2" t="s">
        <v>117</v>
      </c>
      <c r="C461" s="2" t="s">
        <v>118</v>
      </c>
      <c r="D461" s="2">
        <v>1.4</v>
      </c>
      <c r="E461" s="20" t="s">
        <v>318</v>
      </c>
      <c r="F461" s="20" t="s">
        <v>319</v>
      </c>
      <c r="G461" s="20" t="s">
        <v>142</v>
      </c>
      <c r="H461" s="20" t="s">
        <v>2042</v>
      </c>
      <c r="I461" s="20" t="s">
        <v>2043</v>
      </c>
      <c r="J461" s="20" t="s">
        <v>2044</v>
      </c>
      <c r="K461" s="20" t="s">
        <v>318</v>
      </c>
      <c r="L461" s="20" t="s">
        <v>318</v>
      </c>
      <c r="M461" s="20" t="s">
        <v>127</v>
      </c>
      <c r="N461" s="20"/>
      <c r="O461" s="20" t="s">
        <v>244</v>
      </c>
      <c r="P461" s="20" t="s">
        <v>146</v>
      </c>
      <c r="Q461" s="21">
        <v>46056</v>
      </c>
      <c r="R461" s="21">
        <v>46056</v>
      </c>
      <c r="S461" s="21">
        <v>46203</v>
      </c>
      <c r="T461" s="22">
        <v>200</v>
      </c>
      <c r="U461" s="20" t="s">
        <v>318</v>
      </c>
      <c r="V461" s="20" t="s">
        <v>134</v>
      </c>
      <c r="W461" s="20" t="s">
        <v>2045</v>
      </c>
      <c r="X461" s="28">
        <v>61200</v>
      </c>
      <c r="Y461" s="23">
        <v>0</v>
      </c>
      <c r="Z461" s="23">
        <v>0</v>
      </c>
      <c r="AA461" s="23">
        <v>0</v>
      </c>
      <c r="AB461" s="28">
        <v>61200</v>
      </c>
      <c r="AC461" s="22">
        <v>40</v>
      </c>
      <c r="AD461" s="22">
        <v>200</v>
      </c>
      <c r="AE461" s="24">
        <v>0.8</v>
      </c>
      <c r="AF461" s="20" t="s">
        <v>2043</v>
      </c>
      <c r="AG461" s="20" t="s">
        <v>2046</v>
      </c>
      <c r="AH461" s="20" t="s">
        <v>244</v>
      </c>
      <c r="AI461" s="20" t="s">
        <v>327</v>
      </c>
      <c r="AJ461" s="20" t="s">
        <v>142</v>
      </c>
      <c r="AK461" s="20" t="s">
        <v>127</v>
      </c>
      <c r="AL461" s="20" t="s">
        <v>146</v>
      </c>
      <c r="AM461" s="20" t="s">
        <v>133</v>
      </c>
      <c r="AN461" s="20" t="s">
        <v>134</v>
      </c>
      <c r="AO461" s="20" t="s">
        <v>2044</v>
      </c>
      <c r="AP461" s="20" t="s">
        <v>134</v>
      </c>
      <c r="AQ461" s="25" t="s">
        <v>134</v>
      </c>
      <c r="AR461" s="20" t="s">
        <v>117</v>
      </c>
      <c r="AS461" s="25" t="b">
        <v>1</v>
      </c>
      <c r="AT461" s="25" t="b">
        <v>1</v>
      </c>
      <c r="AU461" s="24">
        <v>0.22</v>
      </c>
      <c r="AV461" s="29">
        <v>13464</v>
      </c>
      <c r="AW461" s="20" t="s">
        <v>150</v>
      </c>
      <c r="AX461" s="20" t="s">
        <v>2047</v>
      </c>
      <c r="AY461" s="20" t="s">
        <v>341</v>
      </c>
      <c r="BC461" s="2">
        <v>260</v>
      </c>
      <c r="BD461" s="2">
        <v>210</v>
      </c>
      <c r="BE461" s="2">
        <v>190</v>
      </c>
      <c r="BF461" s="2">
        <v>2399</v>
      </c>
      <c r="BG461" s="2">
        <v>1750</v>
      </c>
      <c r="BH461" s="2">
        <v>2400</v>
      </c>
      <c r="BI461" s="43">
        <v>200</v>
      </c>
      <c r="BJ461" s="2">
        <v>260</v>
      </c>
      <c r="BK461" s="2">
        <v>1499</v>
      </c>
      <c r="BL461" s="2">
        <v>1690</v>
      </c>
      <c r="BM461" s="2">
        <v>1790</v>
      </c>
      <c r="BN461" s="2">
        <v>26400</v>
      </c>
      <c r="BO461" s="2">
        <v>239000</v>
      </c>
      <c r="BP461" s="2">
        <v>300</v>
      </c>
      <c r="BQ461" s="2">
        <v>340</v>
      </c>
      <c r="CB461" s="2">
        <f t="shared" si="108"/>
        <v>123.81</v>
      </c>
      <c r="CC461" s="2">
        <f t="shared" si="109"/>
        <v>100</v>
      </c>
      <c r="CD461" s="2">
        <f t="shared" si="110"/>
        <v>90.48</v>
      </c>
      <c r="CE461" s="2">
        <f t="shared" si="111"/>
        <v>1142.3800000000001</v>
      </c>
      <c r="CF461" s="2">
        <f t="shared" si="112"/>
        <v>833.33</v>
      </c>
      <c r="CG461" s="2">
        <f t="shared" si="113"/>
        <v>1142.8599999999999</v>
      </c>
      <c r="CH461" s="50">
        <f t="shared" si="119"/>
        <v>110</v>
      </c>
      <c r="CI461" s="2">
        <f t="shared" si="120"/>
        <v>130</v>
      </c>
      <c r="CJ461" s="2">
        <f t="shared" si="118"/>
        <v>749.5</v>
      </c>
      <c r="CK461" s="2" t="s">
        <v>136</v>
      </c>
      <c r="CL461" s="2" t="s">
        <v>136</v>
      </c>
      <c r="CM461" s="2">
        <f t="shared" si="121"/>
        <v>23999.999999999996</v>
      </c>
      <c r="CN461" s="2" t="s">
        <v>136</v>
      </c>
      <c r="CO461" s="2">
        <f t="shared" si="114"/>
        <v>165</v>
      </c>
      <c r="CP461" s="2">
        <f t="shared" si="115"/>
        <v>224.4</v>
      </c>
    </row>
    <row r="462" spans="2:94" ht="16">
      <c r="B462" s="2" t="s">
        <v>117</v>
      </c>
      <c r="C462" s="2" t="s">
        <v>118</v>
      </c>
      <c r="D462" s="2">
        <v>1.4</v>
      </c>
      <c r="E462" s="20" t="s">
        <v>318</v>
      </c>
      <c r="F462" s="20" t="s">
        <v>329</v>
      </c>
      <c r="G462" s="20" t="s">
        <v>142</v>
      </c>
      <c r="H462" s="20" t="s">
        <v>2042</v>
      </c>
      <c r="I462" s="20" t="s">
        <v>2048</v>
      </c>
      <c r="J462" s="20" t="s">
        <v>2049</v>
      </c>
      <c r="K462" s="20" t="s">
        <v>318</v>
      </c>
      <c r="L462" s="20" t="s">
        <v>318</v>
      </c>
      <c r="M462" s="20" t="s">
        <v>127</v>
      </c>
      <c r="N462" s="20"/>
      <c r="O462" s="20" t="s">
        <v>244</v>
      </c>
      <c r="P462" s="20" t="s">
        <v>146</v>
      </c>
      <c r="Q462" s="21">
        <v>46084</v>
      </c>
      <c r="R462" s="21">
        <v>46084</v>
      </c>
      <c r="S462" s="21">
        <v>46203</v>
      </c>
      <c r="T462" s="22">
        <v>200</v>
      </c>
      <c r="U462" s="20" t="s">
        <v>318</v>
      </c>
      <c r="V462" s="20" t="s">
        <v>134</v>
      </c>
      <c r="W462" s="20" t="s">
        <v>2045</v>
      </c>
      <c r="X462" s="28">
        <v>40800</v>
      </c>
      <c r="Y462" s="23">
        <v>0</v>
      </c>
      <c r="Z462" s="23">
        <v>0</v>
      </c>
      <c r="AA462" s="23">
        <v>0</v>
      </c>
      <c r="AB462" s="28">
        <v>40800</v>
      </c>
      <c r="AC462" s="22">
        <v>40</v>
      </c>
      <c r="AD462" s="22">
        <v>200</v>
      </c>
      <c r="AE462" s="24">
        <v>0.8</v>
      </c>
      <c r="AF462" s="20" t="s">
        <v>2048</v>
      </c>
      <c r="AG462" s="20" t="s">
        <v>2050</v>
      </c>
      <c r="AH462" s="20" t="s">
        <v>244</v>
      </c>
      <c r="AI462" s="20" t="s">
        <v>333</v>
      </c>
      <c r="AJ462" s="20" t="s">
        <v>142</v>
      </c>
      <c r="AK462" s="20" t="s">
        <v>127</v>
      </c>
      <c r="AL462" s="20" t="s">
        <v>146</v>
      </c>
      <c r="AM462" s="20" t="s">
        <v>133</v>
      </c>
      <c r="AN462" s="20" t="s">
        <v>134</v>
      </c>
      <c r="AO462" s="20" t="s">
        <v>2049</v>
      </c>
      <c r="AP462" s="20" t="s">
        <v>134</v>
      </c>
      <c r="AQ462" s="25" t="s">
        <v>134</v>
      </c>
      <c r="AR462" s="20" t="s">
        <v>117</v>
      </c>
      <c r="AS462" s="25" t="b">
        <v>0</v>
      </c>
      <c r="AT462" s="25" t="b">
        <v>1</v>
      </c>
      <c r="AU462" s="24">
        <v>0.32</v>
      </c>
      <c r="AV462" s="29">
        <v>13056</v>
      </c>
      <c r="AW462" s="20" t="s">
        <v>150</v>
      </c>
      <c r="AX462" s="20" t="s">
        <v>370</v>
      </c>
      <c r="AY462" s="20" t="s">
        <v>341</v>
      </c>
      <c r="BC462" s="2">
        <v>260</v>
      </c>
      <c r="BD462" s="2">
        <v>210</v>
      </c>
      <c r="BE462" s="2">
        <v>190</v>
      </c>
      <c r="BF462" s="2">
        <v>2399</v>
      </c>
      <c r="BG462" s="2">
        <v>1750</v>
      </c>
      <c r="BH462" s="2">
        <v>2400</v>
      </c>
      <c r="BI462" s="43">
        <v>200</v>
      </c>
      <c r="BJ462" s="2">
        <v>260</v>
      </c>
      <c r="BK462" s="2">
        <v>1499</v>
      </c>
      <c r="BL462" s="2">
        <v>1690</v>
      </c>
      <c r="BM462" s="2">
        <v>1790</v>
      </c>
      <c r="BN462" s="2">
        <v>26400</v>
      </c>
      <c r="BO462" s="2">
        <v>239000</v>
      </c>
      <c r="BP462" s="2">
        <v>300</v>
      </c>
      <c r="BQ462" s="2">
        <v>340</v>
      </c>
      <c r="CB462" s="2">
        <f t="shared" si="108"/>
        <v>123.81</v>
      </c>
      <c r="CC462" s="2">
        <f t="shared" si="109"/>
        <v>100</v>
      </c>
      <c r="CD462" s="2">
        <f t="shared" si="110"/>
        <v>90.48</v>
      </c>
      <c r="CE462" s="2">
        <f t="shared" si="111"/>
        <v>1142.3800000000001</v>
      </c>
      <c r="CF462" s="2">
        <f t="shared" si="112"/>
        <v>833.33</v>
      </c>
      <c r="CG462" s="2">
        <f t="shared" si="113"/>
        <v>1142.8599999999999</v>
      </c>
      <c r="CH462" s="50">
        <f t="shared" si="119"/>
        <v>110</v>
      </c>
      <c r="CI462" s="2">
        <f t="shared" si="120"/>
        <v>130</v>
      </c>
      <c r="CJ462" s="2">
        <f t="shared" si="118"/>
        <v>749.5</v>
      </c>
      <c r="CK462" s="2" t="s">
        <v>136</v>
      </c>
      <c r="CL462" s="2" t="s">
        <v>136</v>
      </c>
      <c r="CM462" s="2">
        <f t="shared" si="121"/>
        <v>23999.999999999996</v>
      </c>
      <c r="CN462" s="2" t="s">
        <v>136</v>
      </c>
      <c r="CO462" s="2">
        <f t="shared" si="114"/>
        <v>165</v>
      </c>
      <c r="CP462" s="2">
        <f t="shared" si="115"/>
        <v>224.4</v>
      </c>
    </row>
    <row r="463" spans="2:94" ht="16">
      <c r="B463" s="2" t="s">
        <v>117</v>
      </c>
      <c r="C463" s="2" t="s">
        <v>118</v>
      </c>
      <c r="D463" s="2">
        <v>1.4</v>
      </c>
      <c r="E463" s="20" t="s">
        <v>318</v>
      </c>
      <c r="F463" s="20" t="s">
        <v>319</v>
      </c>
      <c r="G463" s="20" t="s">
        <v>142</v>
      </c>
      <c r="H463" s="20" t="s">
        <v>2051</v>
      </c>
      <c r="I463" s="20" t="s">
        <v>2052</v>
      </c>
      <c r="J463" s="20" t="s">
        <v>2053</v>
      </c>
      <c r="K463" s="20" t="s">
        <v>318</v>
      </c>
      <c r="L463" s="20" t="s">
        <v>318</v>
      </c>
      <c r="M463" s="20" t="s">
        <v>127</v>
      </c>
      <c r="N463" s="20"/>
      <c r="O463" s="20" t="s">
        <v>2054</v>
      </c>
      <c r="P463" s="20" t="s">
        <v>146</v>
      </c>
      <c r="Q463" s="21">
        <v>46056</v>
      </c>
      <c r="R463" s="21">
        <v>46056</v>
      </c>
      <c r="S463" s="21">
        <v>46752</v>
      </c>
      <c r="T463" s="22">
        <v>200</v>
      </c>
      <c r="U463" s="20" t="s">
        <v>318</v>
      </c>
      <c r="V463" s="20" t="s">
        <v>134</v>
      </c>
      <c r="W463" s="20" t="s">
        <v>2051</v>
      </c>
      <c r="X463" s="28">
        <v>12600</v>
      </c>
      <c r="Y463" s="23">
        <v>0</v>
      </c>
      <c r="Z463" s="23">
        <v>0</v>
      </c>
      <c r="AA463" s="23">
        <v>0</v>
      </c>
      <c r="AB463" s="28">
        <v>12600</v>
      </c>
      <c r="AC463" s="22">
        <v>40</v>
      </c>
      <c r="AD463" s="22">
        <v>200</v>
      </c>
      <c r="AE463" s="24">
        <v>0.8</v>
      </c>
      <c r="AF463" s="20" t="s">
        <v>2052</v>
      </c>
      <c r="AG463" s="20" t="s">
        <v>2055</v>
      </c>
      <c r="AH463" s="20" t="s">
        <v>2054</v>
      </c>
      <c r="AI463" s="20" t="s">
        <v>327</v>
      </c>
      <c r="AJ463" s="20" t="s">
        <v>142</v>
      </c>
      <c r="AK463" s="20" t="s">
        <v>127</v>
      </c>
      <c r="AL463" s="20" t="s">
        <v>146</v>
      </c>
      <c r="AM463" s="20" t="s">
        <v>133</v>
      </c>
      <c r="AN463" s="20" t="s">
        <v>134</v>
      </c>
      <c r="AO463" s="20" t="s">
        <v>2053</v>
      </c>
      <c r="AP463" s="20" t="s">
        <v>134</v>
      </c>
      <c r="AQ463" s="25" t="s">
        <v>134</v>
      </c>
      <c r="AR463" s="20" t="s">
        <v>117</v>
      </c>
      <c r="AS463" s="25" t="b">
        <v>0</v>
      </c>
      <c r="AT463" s="25" t="b">
        <v>1</v>
      </c>
      <c r="AU463" s="24">
        <v>0.63</v>
      </c>
      <c r="AV463" s="29">
        <v>7938</v>
      </c>
      <c r="AW463" s="20" t="s">
        <v>135</v>
      </c>
      <c r="AX463" s="20" t="s">
        <v>2047</v>
      </c>
      <c r="AY463" s="20" t="s">
        <v>127</v>
      </c>
      <c r="BC463" s="2">
        <v>260</v>
      </c>
      <c r="BD463" s="2">
        <v>210</v>
      </c>
      <c r="BE463" s="2">
        <v>190</v>
      </c>
      <c r="BF463" s="2">
        <v>2399</v>
      </c>
      <c r="BG463" s="2">
        <v>1750</v>
      </c>
      <c r="BH463" s="2">
        <v>2400</v>
      </c>
      <c r="BI463" s="43">
        <v>200</v>
      </c>
      <c r="BJ463" s="2">
        <v>260</v>
      </c>
      <c r="BK463" s="2">
        <v>1499</v>
      </c>
      <c r="BL463" s="2">
        <v>1690</v>
      </c>
      <c r="BM463" s="2">
        <v>1790</v>
      </c>
      <c r="BN463" s="2">
        <v>26400</v>
      </c>
      <c r="BO463" s="2">
        <v>239000</v>
      </c>
      <c r="BP463" s="2">
        <v>300</v>
      </c>
      <c r="BQ463" s="2">
        <v>340</v>
      </c>
      <c r="CB463" s="2">
        <f t="shared" si="108"/>
        <v>123.81</v>
      </c>
      <c r="CC463" s="2">
        <f t="shared" si="109"/>
        <v>100</v>
      </c>
      <c r="CD463" s="2">
        <f t="shared" si="110"/>
        <v>90.48</v>
      </c>
      <c r="CE463" s="2">
        <f t="shared" si="111"/>
        <v>1142.3800000000001</v>
      </c>
      <c r="CF463" s="2">
        <f t="shared" si="112"/>
        <v>833.33</v>
      </c>
      <c r="CG463" s="2">
        <f t="shared" si="113"/>
        <v>1142.8599999999999</v>
      </c>
      <c r="CH463" s="50">
        <f t="shared" si="119"/>
        <v>110</v>
      </c>
      <c r="CI463" s="2">
        <f t="shared" si="120"/>
        <v>130</v>
      </c>
      <c r="CJ463" s="2">
        <f t="shared" si="118"/>
        <v>749.5</v>
      </c>
      <c r="CK463" s="2" t="s">
        <v>136</v>
      </c>
      <c r="CL463" s="2" t="s">
        <v>136</v>
      </c>
      <c r="CM463" s="2">
        <f t="shared" si="121"/>
        <v>23999.999999999996</v>
      </c>
      <c r="CN463" s="2" t="s">
        <v>136</v>
      </c>
      <c r="CO463" s="2">
        <f t="shared" si="114"/>
        <v>165</v>
      </c>
      <c r="CP463" s="2">
        <f t="shared" si="115"/>
        <v>224.4</v>
      </c>
    </row>
    <row r="464" spans="2:94" ht="16">
      <c r="B464" s="2" t="s">
        <v>117</v>
      </c>
      <c r="C464" s="2" t="s">
        <v>118</v>
      </c>
      <c r="D464" s="2">
        <v>1.4</v>
      </c>
      <c r="E464" s="20" t="s">
        <v>318</v>
      </c>
      <c r="F464" s="20" t="s">
        <v>329</v>
      </c>
      <c r="G464" s="20" t="s">
        <v>142</v>
      </c>
      <c r="H464" s="20" t="s">
        <v>2051</v>
      </c>
      <c r="I464" s="20" t="s">
        <v>2056</v>
      </c>
      <c r="J464" s="20" t="s">
        <v>2057</v>
      </c>
      <c r="K464" s="20" t="s">
        <v>318</v>
      </c>
      <c r="L464" s="20" t="s">
        <v>318</v>
      </c>
      <c r="M464" s="20" t="s">
        <v>127</v>
      </c>
      <c r="N464" s="20"/>
      <c r="O464" s="20" t="s">
        <v>2054</v>
      </c>
      <c r="P464" s="20" t="s">
        <v>146</v>
      </c>
      <c r="Q464" s="21">
        <v>46056</v>
      </c>
      <c r="R464" s="21">
        <v>46056</v>
      </c>
      <c r="S464" s="21">
        <v>46752</v>
      </c>
      <c r="T464" s="22">
        <v>200</v>
      </c>
      <c r="U464" s="20" t="s">
        <v>318</v>
      </c>
      <c r="V464" s="20" t="s">
        <v>134</v>
      </c>
      <c r="W464" s="20" t="s">
        <v>2051</v>
      </c>
      <c r="X464" s="28">
        <v>8400</v>
      </c>
      <c r="Y464" s="23">
        <v>0</v>
      </c>
      <c r="Z464" s="23">
        <v>0</v>
      </c>
      <c r="AA464" s="23">
        <v>0</v>
      </c>
      <c r="AB464" s="28">
        <v>8400</v>
      </c>
      <c r="AC464" s="22">
        <v>40</v>
      </c>
      <c r="AD464" s="22">
        <v>200</v>
      </c>
      <c r="AE464" s="24">
        <v>0.8</v>
      </c>
      <c r="AF464" s="20" t="s">
        <v>2056</v>
      </c>
      <c r="AG464" s="20" t="s">
        <v>2058</v>
      </c>
      <c r="AH464" s="20" t="s">
        <v>2054</v>
      </c>
      <c r="AI464" s="20" t="s">
        <v>333</v>
      </c>
      <c r="AJ464" s="20" t="s">
        <v>142</v>
      </c>
      <c r="AK464" s="20" t="s">
        <v>127</v>
      </c>
      <c r="AL464" s="20" t="s">
        <v>146</v>
      </c>
      <c r="AM464" s="20" t="s">
        <v>133</v>
      </c>
      <c r="AN464" s="20" t="s">
        <v>134</v>
      </c>
      <c r="AO464" s="20" t="s">
        <v>2057</v>
      </c>
      <c r="AP464" s="20" t="s">
        <v>134</v>
      </c>
      <c r="AQ464" s="25" t="s">
        <v>134</v>
      </c>
      <c r="AR464" s="20" t="s">
        <v>117</v>
      </c>
      <c r="AS464" s="25" t="b">
        <v>0</v>
      </c>
      <c r="AT464" s="25" t="b">
        <v>1</v>
      </c>
      <c r="AU464" s="24">
        <v>0.57999999999999996</v>
      </c>
      <c r="AV464" s="29">
        <v>4872</v>
      </c>
      <c r="AW464" s="20" t="s">
        <v>135</v>
      </c>
      <c r="AX464" s="20" t="s">
        <v>2047</v>
      </c>
      <c r="AY464" s="20" t="s">
        <v>127</v>
      </c>
      <c r="BC464" s="2">
        <v>260</v>
      </c>
      <c r="BD464" s="2">
        <v>210</v>
      </c>
      <c r="BE464" s="2">
        <v>190</v>
      </c>
      <c r="BF464" s="2">
        <v>2399</v>
      </c>
      <c r="BG464" s="2">
        <v>1750</v>
      </c>
      <c r="BH464" s="2">
        <v>2400</v>
      </c>
      <c r="BI464" s="43">
        <v>200</v>
      </c>
      <c r="BJ464" s="2">
        <v>260</v>
      </c>
      <c r="BK464" s="2">
        <v>1499</v>
      </c>
      <c r="BL464" s="2">
        <v>1690</v>
      </c>
      <c r="BM464" s="2">
        <v>1790</v>
      </c>
      <c r="BN464" s="2">
        <v>26400</v>
      </c>
      <c r="BO464" s="2">
        <v>239000</v>
      </c>
      <c r="BP464" s="2">
        <v>300</v>
      </c>
      <c r="BQ464" s="2">
        <v>340</v>
      </c>
      <c r="CB464" s="2">
        <f t="shared" si="108"/>
        <v>123.81</v>
      </c>
      <c r="CC464" s="2">
        <f t="shared" si="109"/>
        <v>100</v>
      </c>
      <c r="CD464" s="2">
        <f t="shared" si="110"/>
        <v>90.48</v>
      </c>
      <c r="CE464" s="2">
        <f t="shared" si="111"/>
        <v>1142.3800000000001</v>
      </c>
      <c r="CF464" s="2">
        <f t="shared" si="112"/>
        <v>833.33</v>
      </c>
      <c r="CG464" s="2">
        <f t="shared" si="113"/>
        <v>1142.8599999999999</v>
      </c>
      <c r="CH464" s="50">
        <f t="shared" si="119"/>
        <v>110</v>
      </c>
      <c r="CI464" s="2">
        <f t="shared" si="120"/>
        <v>130</v>
      </c>
      <c r="CJ464" s="2">
        <f t="shared" si="118"/>
        <v>749.5</v>
      </c>
      <c r="CK464" s="2" t="s">
        <v>136</v>
      </c>
      <c r="CL464" s="2" t="s">
        <v>136</v>
      </c>
      <c r="CM464" s="2">
        <f t="shared" si="121"/>
        <v>23999.999999999996</v>
      </c>
      <c r="CN464" s="2" t="s">
        <v>136</v>
      </c>
      <c r="CO464" s="2">
        <f t="shared" si="114"/>
        <v>165</v>
      </c>
      <c r="CP464" s="2">
        <f t="shared" si="115"/>
        <v>224.4</v>
      </c>
    </row>
    <row r="465" spans="2:94" ht="16">
      <c r="B465" s="2" t="s">
        <v>117</v>
      </c>
      <c r="C465" s="2" t="s">
        <v>118</v>
      </c>
      <c r="D465" s="2">
        <v>1.4</v>
      </c>
      <c r="E465" s="20" t="s">
        <v>318</v>
      </c>
      <c r="F465" s="20" t="s">
        <v>319</v>
      </c>
      <c r="G465" s="20" t="s">
        <v>142</v>
      </c>
      <c r="H465" s="20" t="s">
        <v>2059</v>
      </c>
      <c r="I465" s="20" t="s">
        <v>2060</v>
      </c>
      <c r="J465" s="20" t="s">
        <v>2061</v>
      </c>
      <c r="K465" s="20" t="s">
        <v>318</v>
      </c>
      <c r="L465" s="20" t="s">
        <v>318</v>
      </c>
      <c r="M465" s="20" t="s">
        <v>127</v>
      </c>
      <c r="N465" s="20"/>
      <c r="O465" s="20" t="s">
        <v>128</v>
      </c>
      <c r="P465" s="20" t="s">
        <v>337</v>
      </c>
      <c r="Q465" s="21">
        <v>46023</v>
      </c>
      <c r="R465" s="21">
        <v>46023</v>
      </c>
      <c r="S465" s="21">
        <v>46752</v>
      </c>
      <c r="T465" s="22">
        <v>200</v>
      </c>
      <c r="U465" s="20" t="s">
        <v>318</v>
      </c>
      <c r="V465" s="20" t="s">
        <v>134</v>
      </c>
      <c r="W465" s="20" t="s">
        <v>2062</v>
      </c>
      <c r="X465" s="28">
        <v>20400</v>
      </c>
      <c r="Y465" s="23">
        <v>0</v>
      </c>
      <c r="Z465" s="23">
        <v>0</v>
      </c>
      <c r="AA465" s="23">
        <v>0</v>
      </c>
      <c r="AB465" s="28">
        <v>20400</v>
      </c>
      <c r="AC465" s="22">
        <v>33.5</v>
      </c>
      <c r="AD465" s="22">
        <v>200</v>
      </c>
      <c r="AE465" s="31">
        <v>0.83250000000000002</v>
      </c>
      <c r="AF465" s="20" t="s">
        <v>2060</v>
      </c>
      <c r="AG465" s="20" t="s">
        <v>2063</v>
      </c>
      <c r="AH465" s="20" t="s">
        <v>128</v>
      </c>
      <c r="AI465" s="20" t="s">
        <v>327</v>
      </c>
      <c r="AJ465" s="20" t="s">
        <v>142</v>
      </c>
      <c r="AK465" s="20" t="s">
        <v>127</v>
      </c>
      <c r="AL465" s="20" t="s">
        <v>337</v>
      </c>
      <c r="AM465" s="20" t="s">
        <v>128</v>
      </c>
      <c r="AN465" s="20" t="s">
        <v>134</v>
      </c>
      <c r="AO465" s="20" t="s">
        <v>2061</v>
      </c>
      <c r="AP465" s="20" t="s">
        <v>134</v>
      </c>
      <c r="AQ465" s="25" t="s">
        <v>134</v>
      </c>
      <c r="AR465" s="20" t="s">
        <v>170</v>
      </c>
      <c r="AS465" s="25" t="b">
        <v>0</v>
      </c>
      <c r="AT465" s="25" t="b">
        <v>1</v>
      </c>
      <c r="AU465" s="24">
        <v>0.33</v>
      </c>
      <c r="AV465" s="29">
        <v>6732</v>
      </c>
      <c r="AW465" s="20" t="s">
        <v>135</v>
      </c>
      <c r="AX465" s="20" t="s">
        <v>370</v>
      </c>
      <c r="AY465" s="20" t="s">
        <v>127</v>
      </c>
      <c r="BC465" s="2">
        <v>260</v>
      </c>
      <c r="BD465" s="2">
        <v>210</v>
      </c>
      <c r="BE465" s="2">
        <v>190</v>
      </c>
      <c r="BF465" s="2">
        <v>2399</v>
      </c>
      <c r="BG465" s="2">
        <v>1750</v>
      </c>
      <c r="BH465" s="2">
        <v>2400</v>
      </c>
      <c r="BI465" s="43">
        <v>200</v>
      </c>
      <c r="BJ465" s="2">
        <v>260</v>
      </c>
      <c r="BK465" s="2">
        <v>1499</v>
      </c>
      <c r="BL465" s="2">
        <v>1690</v>
      </c>
      <c r="BM465" s="2">
        <v>1790</v>
      </c>
      <c r="BN465" s="2">
        <v>26400</v>
      </c>
      <c r="BO465" s="2">
        <v>239000</v>
      </c>
      <c r="BP465" s="2">
        <v>300</v>
      </c>
      <c r="BQ465" s="2">
        <v>340</v>
      </c>
      <c r="CB465" s="2">
        <f t="shared" si="108"/>
        <v>123.81</v>
      </c>
      <c r="CC465" s="2">
        <f t="shared" si="109"/>
        <v>100</v>
      </c>
      <c r="CD465" s="2">
        <f t="shared" si="110"/>
        <v>90.48</v>
      </c>
      <c r="CE465" s="2">
        <f t="shared" si="111"/>
        <v>1142.3800000000001</v>
      </c>
      <c r="CF465" s="2">
        <f t="shared" si="112"/>
        <v>833.33</v>
      </c>
      <c r="CG465" s="2">
        <f t="shared" si="113"/>
        <v>1142.8599999999999</v>
      </c>
      <c r="CH465" s="50">
        <f t="shared" si="119"/>
        <v>110</v>
      </c>
      <c r="CI465" s="2">
        <f t="shared" si="120"/>
        <v>130</v>
      </c>
      <c r="CJ465" s="2">
        <f t="shared" si="118"/>
        <v>749.5</v>
      </c>
      <c r="CK465" s="2" t="s">
        <v>136</v>
      </c>
      <c r="CL465" s="2" t="s">
        <v>136</v>
      </c>
      <c r="CM465" s="2">
        <f t="shared" si="121"/>
        <v>23999.999999999996</v>
      </c>
      <c r="CN465" s="2" t="s">
        <v>136</v>
      </c>
      <c r="CO465" s="2">
        <f t="shared" si="114"/>
        <v>165</v>
      </c>
      <c r="CP465" s="2">
        <f t="shared" si="115"/>
        <v>224.4</v>
      </c>
    </row>
    <row r="466" spans="2:94" ht="16">
      <c r="B466" s="2" t="s">
        <v>117</v>
      </c>
      <c r="C466" s="2" t="s">
        <v>118</v>
      </c>
      <c r="D466" s="2">
        <v>1.4</v>
      </c>
      <c r="E466" s="20" t="s">
        <v>318</v>
      </c>
      <c r="F466" s="20" t="s">
        <v>329</v>
      </c>
      <c r="G466" s="20" t="s">
        <v>142</v>
      </c>
      <c r="H466" s="20" t="s">
        <v>2059</v>
      </c>
      <c r="I466" s="20" t="s">
        <v>2064</v>
      </c>
      <c r="J466" s="20" t="s">
        <v>2065</v>
      </c>
      <c r="K466" s="20" t="s">
        <v>318</v>
      </c>
      <c r="L466" s="20" t="s">
        <v>318</v>
      </c>
      <c r="M466" s="20" t="s">
        <v>127</v>
      </c>
      <c r="N466" s="20"/>
      <c r="O466" s="20" t="s">
        <v>128</v>
      </c>
      <c r="P466" s="20" t="s">
        <v>337</v>
      </c>
      <c r="Q466" s="21">
        <v>46023</v>
      </c>
      <c r="R466" s="21">
        <v>46023</v>
      </c>
      <c r="S466" s="21">
        <v>46752</v>
      </c>
      <c r="T466" s="22">
        <v>200</v>
      </c>
      <c r="U466" s="20" t="s">
        <v>318</v>
      </c>
      <c r="V466" s="20" t="s">
        <v>134</v>
      </c>
      <c r="W466" s="20" t="s">
        <v>2062</v>
      </c>
      <c r="X466" s="28">
        <v>13600</v>
      </c>
      <c r="Y466" s="23">
        <v>0</v>
      </c>
      <c r="Z466" s="23">
        <v>0</v>
      </c>
      <c r="AA466" s="23">
        <v>0</v>
      </c>
      <c r="AB466" s="28">
        <v>13600</v>
      </c>
      <c r="AC466" s="22">
        <v>33.5</v>
      </c>
      <c r="AD466" s="22">
        <v>200</v>
      </c>
      <c r="AE466" s="31">
        <v>0.83250000000000002</v>
      </c>
      <c r="AF466" s="20" t="s">
        <v>2064</v>
      </c>
      <c r="AG466" s="20" t="s">
        <v>2066</v>
      </c>
      <c r="AH466" s="20" t="s">
        <v>128</v>
      </c>
      <c r="AI466" s="20" t="s">
        <v>333</v>
      </c>
      <c r="AJ466" s="20" t="s">
        <v>142</v>
      </c>
      <c r="AK466" s="20" t="s">
        <v>127</v>
      </c>
      <c r="AL466" s="20" t="s">
        <v>337</v>
      </c>
      <c r="AM466" s="20" t="s">
        <v>128</v>
      </c>
      <c r="AN466" s="20" t="s">
        <v>134</v>
      </c>
      <c r="AO466" s="20" t="s">
        <v>2065</v>
      </c>
      <c r="AP466" s="20" t="s">
        <v>134</v>
      </c>
      <c r="AQ466" s="25" t="s">
        <v>134</v>
      </c>
      <c r="AR466" s="20" t="s">
        <v>170</v>
      </c>
      <c r="AS466" s="25" t="b">
        <v>0</v>
      </c>
      <c r="AT466" s="25" t="b">
        <v>1</v>
      </c>
      <c r="AU466" s="24">
        <v>0.33</v>
      </c>
      <c r="AV466" s="29">
        <v>4488</v>
      </c>
      <c r="AW466" s="20" t="s">
        <v>135</v>
      </c>
      <c r="AX466" s="20" t="s">
        <v>370</v>
      </c>
      <c r="AY466" s="20" t="s">
        <v>341</v>
      </c>
      <c r="BC466" s="2">
        <v>260</v>
      </c>
      <c r="BD466" s="2">
        <v>210</v>
      </c>
      <c r="BE466" s="2">
        <v>190</v>
      </c>
      <c r="BF466" s="2">
        <v>2399</v>
      </c>
      <c r="BG466" s="2">
        <v>1750</v>
      </c>
      <c r="BH466" s="2">
        <v>2400</v>
      </c>
      <c r="BI466" s="43">
        <v>200</v>
      </c>
      <c r="BJ466" s="2">
        <v>260</v>
      </c>
      <c r="BK466" s="2">
        <v>1499</v>
      </c>
      <c r="BL466" s="2">
        <v>1690</v>
      </c>
      <c r="BM466" s="2">
        <v>1790</v>
      </c>
      <c r="BN466" s="2">
        <v>26400</v>
      </c>
      <c r="BO466" s="2">
        <v>239000</v>
      </c>
      <c r="BP466" s="2">
        <v>300</v>
      </c>
      <c r="BQ466" s="2">
        <v>340</v>
      </c>
      <c r="CB466" s="2">
        <f t="shared" si="108"/>
        <v>123.81</v>
      </c>
      <c r="CC466" s="2">
        <f t="shared" si="109"/>
        <v>100</v>
      </c>
      <c r="CD466" s="2">
        <f t="shared" si="110"/>
        <v>90.48</v>
      </c>
      <c r="CE466" s="2">
        <f t="shared" si="111"/>
        <v>1142.3800000000001</v>
      </c>
      <c r="CF466" s="2">
        <f t="shared" si="112"/>
        <v>833.33</v>
      </c>
      <c r="CG466" s="2">
        <f t="shared" si="113"/>
        <v>1142.8599999999999</v>
      </c>
      <c r="CH466" s="50">
        <f t="shared" si="119"/>
        <v>110</v>
      </c>
      <c r="CI466" s="2">
        <f t="shared" si="120"/>
        <v>130</v>
      </c>
      <c r="CJ466" s="2">
        <f t="shared" si="118"/>
        <v>749.5</v>
      </c>
      <c r="CK466" s="2" t="s">
        <v>136</v>
      </c>
      <c r="CL466" s="2" t="s">
        <v>136</v>
      </c>
      <c r="CM466" s="2">
        <f t="shared" si="121"/>
        <v>23999.999999999996</v>
      </c>
      <c r="CN466" s="2" t="s">
        <v>136</v>
      </c>
      <c r="CO466" s="2">
        <f t="shared" si="114"/>
        <v>165</v>
      </c>
      <c r="CP466" s="2">
        <f t="shared" si="115"/>
        <v>224.4</v>
      </c>
    </row>
    <row r="467" spans="2:94" ht="16">
      <c r="B467" s="2" t="s">
        <v>117</v>
      </c>
      <c r="C467" s="2" t="s">
        <v>118</v>
      </c>
      <c r="D467" s="2">
        <v>1.4</v>
      </c>
      <c r="E467" s="20" t="s">
        <v>318</v>
      </c>
      <c r="F467" s="20" t="s">
        <v>319</v>
      </c>
      <c r="G467" s="20" t="s">
        <v>142</v>
      </c>
      <c r="H467" s="20" t="s">
        <v>2067</v>
      </c>
      <c r="I467" s="20" t="s">
        <v>2068</v>
      </c>
      <c r="J467" s="20" t="s">
        <v>2069</v>
      </c>
      <c r="K467" s="20" t="s">
        <v>318</v>
      </c>
      <c r="L467" s="20" t="s">
        <v>318</v>
      </c>
      <c r="M467" s="20" t="s">
        <v>127</v>
      </c>
      <c r="N467" s="20"/>
      <c r="O467" s="20" t="s">
        <v>128</v>
      </c>
      <c r="P467" s="20" t="s">
        <v>146</v>
      </c>
      <c r="Q467" s="21">
        <v>46056</v>
      </c>
      <c r="R467" s="21">
        <v>46056</v>
      </c>
      <c r="S467" s="21">
        <v>46203</v>
      </c>
      <c r="T467" s="22">
        <v>200</v>
      </c>
      <c r="U467" s="20" t="s">
        <v>318</v>
      </c>
      <c r="V467" s="20" t="s">
        <v>134</v>
      </c>
      <c r="W467" s="20" t="s">
        <v>2067</v>
      </c>
      <c r="X467" s="28">
        <v>36600</v>
      </c>
      <c r="Y467" s="23">
        <v>0</v>
      </c>
      <c r="Z467" s="23">
        <v>0</v>
      </c>
      <c r="AA467" s="23">
        <v>0</v>
      </c>
      <c r="AB467" s="28">
        <v>36600</v>
      </c>
      <c r="AC467" s="22">
        <v>35</v>
      </c>
      <c r="AD467" s="22">
        <v>200</v>
      </c>
      <c r="AE467" s="33">
        <v>0.82499999999999996</v>
      </c>
      <c r="AF467" s="20" t="s">
        <v>2068</v>
      </c>
      <c r="AG467" s="20" t="s">
        <v>2070</v>
      </c>
      <c r="AH467" s="20" t="s">
        <v>128</v>
      </c>
      <c r="AI467" s="20" t="s">
        <v>327</v>
      </c>
      <c r="AJ467" s="20" t="s">
        <v>142</v>
      </c>
      <c r="AK467" s="20" t="s">
        <v>127</v>
      </c>
      <c r="AL467" s="20" t="s">
        <v>146</v>
      </c>
      <c r="AM467" s="20" t="s">
        <v>133</v>
      </c>
      <c r="AN467" s="20" t="s">
        <v>134</v>
      </c>
      <c r="AO467" s="20" t="s">
        <v>2069</v>
      </c>
      <c r="AP467" s="20" t="s">
        <v>134</v>
      </c>
      <c r="AQ467" s="25" t="s">
        <v>134</v>
      </c>
      <c r="AR467" s="20" t="s">
        <v>117</v>
      </c>
      <c r="AS467" s="25" t="b">
        <v>0</v>
      </c>
      <c r="AT467" s="25" t="b">
        <v>1</v>
      </c>
      <c r="AU467" s="24">
        <v>0.27</v>
      </c>
      <c r="AV467" s="29">
        <v>9882</v>
      </c>
      <c r="AW467" s="20" t="s">
        <v>150</v>
      </c>
      <c r="AX467" s="20" t="s">
        <v>2047</v>
      </c>
      <c r="AY467" s="20" t="s">
        <v>341</v>
      </c>
      <c r="BC467" s="2">
        <v>260</v>
      </c>
      <c r="BD467" s="2">
        <v>210</v>
      </c>
      <c r="BE467" s="2">
        <v>190</v>
      </c>
      <c r="BF467" s="2">
        <v>2399</v>
      </c>
      <c r="BG467" s="2">
        <v>1750</v>
      </c>
      <c r="BH467" s="2">
        <v>2400</v>
      </c>
      <c r="BI467" s="43">
        <v>200</v>
      </c>
      <c r="BJ467" s="2">
        <v>260</v>
      </c>
      <c r="BK467" s="2">
        <v>1499</v>
      </c>
      <c r="BL467" s="2">
        <v>1690</v>
      </c>
      <c r="BM467" s="2">
        <v>1790</v>
      </c>
      <c r="BN467" s="2">
        <v>26400</v>
      </c>
      <c r="BO467" s="2">
        <v>239000</v>
      </c>
      <c r="BP467" s="2">
        <v>300</v>
      </c>
      <c r="BQ467" s="2">
        <v>340</v>
      </c>
      <c r="CB467" s="2">
        <f t="shared" si="108"/>
        <v>123.81</v>
      </c>
      <c r="CC467" s="2">
        <f t="shared" si="109"/>
        <v>100</v>
      </c>
      <c r="CD467" s="2">
        <f t="shared" si="110"/>
        <v>90.48</v>
      </c>
      <c r="CE467" s="2">
        <f t="shared" si="111"/>
        <v>1142.3800000000001</v>
      </c>
      <c r="CF467" s="2">
        <f t="shared" si="112"/>
        <v>833.33</v>
      </c>
      <c r="CG467" s="2">
        <f t="shared" si="113"/>
        <v>1142.8599999999999</v>
      </c>
      <c r="CH467" s="50">
        <f t="shared" si="119"/>
        <v>110</v>
      </c>
      <c r="CI467" s="2">
        <f t="shared" si="120"/>
        <v>130</v>
      </c>
      <c r="CJ467" s="2">
        <f t="shared" si="118"/>
        <v>749.5</v>
      </c>
      <c r="CK467" s="2" t="s">
        <v>136</v>
      </c>
      <c r="CL467" s="2" t="s">
        <v>136</v>
      </c>
      <c r="CM467" s="2">
        <f t="shared" si="121"/>
        <v>23999.999999999996</v>
      </c>
      <c r="CN467" s="2" t="s">
        <v>136</v>
      </c>
      <c r="CO467" s="2">
        <f t="shared" si="114"/>
        <v>165</v>
      </c>
      <c r="CP467" s="2">
        <f t="shared" si="115"/>
        <v>224.4</v>
      </c>
    </row>
    <row r="468" spans="2:94" ht="16">
      <c r="B468" s="2" t="s">
        <v>117</v>
      </c>
      <c r="C468" s="2" t="s">
        <v>118</v>
      </c>
      <c r="D468" s="2">
        <v>1.4</v>
      </c>
      <c r="E468" s="20" t="s">
        <v>318</v>
      </c>
      <c r="F468" s="20" t="s">
        <v>329</v>
      </c>
      <c r="G468" s="20" t="s">
        <v>142</v>
      </c>
      <c r="H468" s="20" t="s">
        <v>2067</v>
      </c>
      <c r="I468" s="20" t="s">
        <v>2071</v>
      </c>
      <c r="J468" s="20" t="s">
        <v>2072</v>
      </c>
      <c r="K468" s="20" t="s">
        <v>318</v>
      </c>
      <c r="L468" s="20" t="s">
        <v>318</v>
      </c>
      <c r="M468" s="20" t="s">
        <v>127</v>
      </c>
      <c r="N468" s="20"/>
      <c r="O468" s="20" t="s">
        <v>128</v>
      </c>
      <c r="P468" s="20" t="s">
        <v>146</v>
      </c>
      <c r="Q468" s="21">
        <v>46056</v>
      </c>
      <c r="R468" s="21">
        <v>46056</v>
      </c>
      <c r="S468" s="21">
        <v>46203</v>
      </c>
      <c r="T468" s="22">
        <v>200</v>
      </c>
      <c r="U468" s="20" t="s">
        <v>318</v>
      </c>
      <c r="V468" s="20" t="s">
        <v>134</v>
      </c>
      <c r="W468" s="20" t="s">
        <v>2067</v>
      </c>
      <c r="X468" s="28">
        <v>24400</v>
      </c>
      <c r="Y468" s="23">
        <v>0</v>
      </c>
      <c r="Z468" s="23">
        <v>0</v>
      </c>
      <c r="AA468" s="23">
        <v>0</v>
      </c>
      <c r="AB468" s="28">
        <v>24400</v>
      </c>
      <c r="AC468" s="22">
        <v>35</v>
      </c>
      <c r="AD468" s="22">
        <v>200</v>
      </c>
      <c r="AE468" s="33">
        <v>0.82499999999999996</v>
      </c>
      <c r="AF468" s="20" t="s">
        <v>2071</v>
      </c>
      <c r="AG468" s="20" t="s">
        <v>2073</v>
      </c>
      <c r="AH468" s="20" t="s">
        <v>128</v>
      </c>
      <c r="AI468" s="20" t="s">
        <v>333</v>
      </c>
      <c r="AJ468" s="20" t="s">
        <v>142</v>
      </c>
      <c r="AK468" s="20" t="s">
        <v>127</v>
      </c>
      <c r="AL468" s="20" t="s">
        <v>146</v>
      </c>
      <c r="AM468" s="20" t="s">
        <v>133</v>
      </c>
      <c r="AN468" s="20" t="s">
        <v>134</v>
      </c>
      <c r="AO468" s="20" t="s">
        <v>2072</v>
      </c>
      <c r="AP468" s="20" t="s">
        <v>134</v>
      </c>
      <c r="AQ468" s="25" t="s">
        <v>134</v>
      </c>
      <c r="AR468" s="20" t="s">
        <v>117</v>
      </c>
      <c r="AS468" s="25" t="b">
        <v>0</v>
      </c>
      <c r="AT468" s="25" t="b">
        <v>1</v>
      </c>
      <c r="AU468" s="24">
        <v>0.25</v>
      </c>
      <c r="AV468" s="29">
        <v>6100</v>
      </c>
      <c r="AW468" s="20" t="s">
        <v>150</v>
      </c>
      <c r="AX468" s="20" t="s">
        <v>2047</v>
      </c>
      <c r="AY468" s="20" t="s">
        <v>341</v>
      </c>
      <c r="BC468" s="2">
        <v>260</v>
      </c>
      <c r="BD468" s="2">
        <v>210</v>
      </c>
      <c r="BE468" s="2">
        <v>190</v>
      </c>
      <c r="BF468" s="2">
        <v>2399</v>
      </c>
      <c r="BG468" s="2">
        <v>1750</v>
      </c>
      <c r="BH468" s="2">
        <v>2400</v>
      </c>
      <c r="BI468" s="43">
        <v>200</v>
      </c>
      <c r="BJ468" s="2">
        <v>260</v>
      </c>
      <c r="BK468" s="2">
        <v>1499</v>
      </c>
      <c r="BL468" s="2">
        <v>1690</v>
      </c>
      <c r="BM468" s="2">
        <v>1790</v>
      </c>
      <c r="BN468" s="2">
        <v>26400</v>
      </c>
      <c r="BO468" s="2">
        <v>239000</v>
      </c>
      <c r="BP468" s="2">
        <v>300</v>
      </c>
      <c r="BQ468" s="2">
        <v>340</v>
      </c>
      <c r="CB468" s="2">
        <f t="shared" si="108"/>
        <v>123.81</v>
      </c>
      <c r="CC468" s="2">
        <f t="shared" si="109"/>
        <v>100</v>
      </c>
      <c r="CD468" s="2">
        <f t="shared" si="110"/>
        <v>90.48</v>
      </c>
      <c r="CE468" s="2">
        <f t="shared" si="111"/>
        <v>1142.3800000000001</v>
      </c>
      <c r="CF468" s="2">
        <f t="shared" si="112"/>
        <v>833.33</v>
      </c>
      <c r="CG468" s="2">
        <f t="shared" si="113"/>
        <v>1142.8599999999999</v>
      </c>
      <c r="CH468" s="50">
        <f t="shared" si="119"/>
        <v>110</v>
      </c>
      <c r="CI468" s="2">
        <f t="shared" si="120"/>
        <v>130</v>
      </c>
      <c r="CJ468" s="2">
        <f t="shared" si="118"/>
        <v>749.5</v>
      </c>
      <c r="CK468" s="2" t="s">
        <v>136</v>
      </c>
      <c r="CL468" s="2" t="s">
        <v>136</v>
      </c>
      <c r="CM468" s="2">
        <f t="shared" si="121"/>
        <v>23999.999999999996</v>
      </c>
      <c r="CN468" s="2" t="s">
        <v>136</v>
      </c>
      <c r="CO468" s="2">
        <f t="shared" si="114"/>
        <v>165</v>
      </c>
      <c r="CP468" s="2">
        <f t="shared" si="115"/>
        <v>224.4</v>
      </c>
    </row>
    <row r="469" spans="2:94" ht="15.75" customHeight="1">
      <c r="B469" s="2" t="s">
        <v>117</v>
      </c>
      <c r="C469" s="2" t="s">
        <v>118</v>
      </c>
      <c r="D469" s="2">
        <v>1.4</v>
      </c>
      <c r="E469" s="20" t="s">
        <v>318</v>
      </c>
      <c r="F469" s="20" t="s">
        <v>319</v>
      </c>
      <c r="G469" s="20" t="s">
        <v>142</v>
      </c>
      <c r="H469" s="20" t="s">
        <v>2074</v>
      </c>
      <c r="I469" s="20" t="s">
        <v>2075</v>
      </c>
      <c r="J469" s="20" t="s">
        <v>2076</v>
      </c>
      <c r="K469" s="20" t="s">
        <v>318</v>
      </c>
      <c r="L469" s="20" t="s">
        <v>318</v>
      </c>
      <c r="M469" s="20" t="s">
        <v>127</v>
      </c>
      <c r="N469" s="20"/>
      <c r="O469" s="20" t="s">
        <v>128</v>
      </c>
      <c r="P469" s="20" t="s">
        <v>146</v>
      </c>
      <c r="Q469" s="21">
        <v>46056</v>
      </c>
      <c r="R469" s="21">
        <v>46056</v>
      </c>
      <c r="S469" s="21">
        <v>46568</v>
      </c>
      <c r="T469" s="22">
        <v>200</v>
      </c>
      <c r="U469" s="20" t="s">
        <v>318</v>
      </c>
      <c r="V469" s="20" t="s">
        <v>134</v>
      </c>
      <c r="W469" s="20" t="s">
        <v>2074</v>
      </c>
      <c r="X469" s="28">
        <v>6000</v>
      </c>
      <c r="Y469" s="23">
        <v>0</v>
      </c>
      <c r="Z469" s="23">
        <v>0</v>
      </c>
      <c r="AA469" s="23">
        <v>0</v>
      </c>
      <c r="AB469" s="28">
        <v>6000</v>
      </c>
      <c r="AC469" s="22">
        <v>35</v>
      </c>
      <c r="AD469" s="22">
        <v>200</v>
      </c>
      <c r="AE469" s="33">
        <v>0.82499999999999996</v>
      </c>
      <c r="AF469" s="20" t="s">
        <v>2075</v>
      </c>
      <c r="AG469" s="20" t="s">
        <v>2077</v>
      </c>
      <c r="AH469" s="20" t="s">
        <v>128</v>
      </c>
      <c r="AI469" s="20" t="s">
        <v>327</v>
      </c>
      <c r="AJ469" s="20" t="s">
        <v>142</v>
      </c>
      <c r="AK469" s="20" t="s">
        <v>127</v>
      </c>
      <c r="AL469" s="20" t="s">
        <v>146</v>
      </c>
      <c r="AM469" s="20" t="s">
        <v>133</v>
      </c>
      <c r="AN469" s="20" t="s">
        <v>134</v>
      </c>
      <c r="AO469" s="20" t="s">
        <v>2076</v>
      </c>
      <c r="AP469" s="20" t="s">
        <v>134</v>
      </c>
      <c r="AQ469" s="25" t="s">
        <v>134</v>
      </c>
      <c r="AR469" s="20" t="s">
        <v>117</v>
      </c>
      <c r="AS469" s="25" t="b">
        <v>0</v>
      </c>
      <c r="AT469" s="25" t="b">
        <v>1</v>
      </c>
      <c r="AU469" s="24">
        <v>0.6</v>
      </c>
      <c r="AV469" s="29">
        <v>3600</v>
      </c>
      <c r="AW469" s="20" t="s">
        <v>135</v>
      </c>
      <c r="AX469" s="20" t="s">
        <v>2047</v>
      </c>
      <c r="AY469" s="20" t="s">
        <v>127</v>
      </c>
      <c r="BC469" s="2">
        <v>260</v>
      </c>
      <c r="BD469" s="2">
        <v>210</v>
      </c>
      <c r="BE469" s="2">
        <v>190</v>
      </c>
      <c r="BF469" s="2">
        <v>2399</v>
      </c>
      <c r="BG469" s="2">
        <v>1750</v>
      </c>
      <c r="BH469" s="2">
        <v>2400</v>
      </c>
      <c r="BI469" s="43">
        <v>200</v>
      </c>
      <c r="BJ469" s="2">
        <v>260</v>
      </c>
      <c r="BK469" s="2">
        <v>1499</v>
      </c>
      <c r="BL469" s="2">
        <v>1690</v>
      </c>
      <c r="BM469" s="2">
        <v>1790</v>
      </c>
      <c r="BN469" s="2">
        <v>26400</v>
      </c>
      <c r="BO469" s="2">
        <v>239000</v>
      </c>
      <c r="BP469" s="2">
        <v>300</v>
      </c>
      <c r="BQ469" s="2">
        <v>340</v>
      </c>
      <c r="CB469" s="2">
        <f t="shared" si="108"/>
        <v>123.81</v>
      </c>
      <c r="CC469" s="2">
        <f t="shared" si="109"/>
        <v>100</v>
      </c>
      <c r="CD469" s="2">
        <f t="shared" si="110"/>
        <v>90.48</v>
      </c>
      <c r="CE469" s="2">
        <f t="shared" si="111"/>
        <v>1142.3800000000001</v>
      </c>
      <c r="CF469" s="2">
        <f t="shared" si="112"/>
        <v>833.33</v>
      </c>
      <c r="CG469" s="2">
        <f t="shared" si="113"/>
        <v>1142.8599999999999</v>
      </c>
      <c r="CH469" s="50">
        <f t="shared" si="119"/>
        <v>110</v>
      </c>
      <c r="CI469" s="2">
        <f t="shared" si="120"/>
        <v>130</v>
      </c>
      <c r="CJ469" s="2">
        <f t="shared" si="118"/>
        <v>749.5</v>
      </c>
      <c r="CK469" s="2" t="s">
        <v>136</v>
      </c>
      <c r="CL469" s="2" t="s">
        <v>136</v>
      </c>
      <c r="CM469" s="2">
        <f t="shared" si="121"/>
        <v>23999.999999999996</v>
      </c>
      <c r="CN469" s="2" t="s">
        <v>136</v>
      </c>
      <c r="CO469" s="2">
        <f t="shared" si="114"/>
        <v>165</v>
      </c>
      <c r="CP469" s="2">
        <f t="shared" si="115"/>
        <v>224.4</v>
      </c>
    </row>
    <row r="470" spans="2:94" ht="15.75" customHeight="1">
      <c r="B470" s="2" t="s">
        <v>117</v>
      </c>
      <c r="C470" s="2" t="s">
        <v>118</v>
      </c>
      <c r="D470" s="2">
        <v>1.4</v>
      </c>
      <c r="E470" s="20" t="s">
        <v>318</v>
      </c>
      <c r="F470" s="20" t="s">
        <v>329</v>
      </c>
      <c r="G470" s="20" t="s">
        <v>142</v>
      </c>
      <c r="H470" s="20" t="s">
        <v>2074</v>
      </c>
      <c r="I470" s="20" t="s">
        <v>2078</v>
      </c>
      <c r="J470" s="20" t="s">
        <v>2079</v>
      </c>
      <c r="K470" s="20" t="s">
        <v>318</v>
      </c>
      <c r="L470" s="20" t="s">
        <v>318</v>
      </c>
      <c r="M470" s="20" t="s">
        <v>127</v>
      </c>
      <c r="N470" s="20"/>
      <c r="O470" s="20" t="s">
        <v>128</v>
      </c>
      <c r="P470" s="20" t="s">
        <v>146</v>
      </c>
      <c r="Q470" s="21">
        <v>46056</v>
      </c>
      <c r="R470" s="21">
        <v>46056</v>
      </c>
      <c r="S470" s="21">
        <v>46568</v>
      </c>
      <c r="T470" s="22">
        <v>200</v>
      </c>
      <c r="U470" s="20" t="s">
        <v>318</v>
      </c>
      <c r="V470" s="20" t="s">
        <v>134</v>
      </c>
      <c r="W470" s="20" t="s">
        <v>2074</v>
      </c>
      <c r="X470" s="28">
        <v>4000</v>
      </c>
      <c r="Y470" s="23">
        <v>0</v>
      </c>
      <c r="Z470" s="23">
        <v>0</v>
      </c>
      <c r="AA470" s="23">
        <v>0</v>
      </c>
      <c r="AB470" s="28">
        <v>4000</v>
      </c>
      <c r="AC470" s="22">
        <v>35</v>
      </c>
      <c r="AD470" s="22">
        <v>200</v>
      </c>
      <c r="AE470" s="33">
        <v>0.82499999999999996</v>
      </c>
      <c r="AF470" s="20" t="s">
        <v>2078</v>
      </c>
      <c r="AG470" s="20" t="s">
        <v>2080</v>
      </c>
      <c r="AH470" s="20" t="s">
        <v>128</v>
      </c>
      <c r="AI470" s="20" t="s">
        <v>333</v>
      </c>
      <c r="AJ470" s="20" t="s">
        <v>142</v>
      </c>
      <c r="AK470" s="20" t="s">
        <v>127</v>
      </c>
      <c r="AL470" s="20" t="s">
        <v>146</v>
      </c>
      <c r="AM470" s="20" t="s">
        <v>133</v>
      </c>
      <c r="AN470" s="20" t="s">
        <v>134</v>
      </c>
      <c r="AO470" s="20" t="s">
        <v>2079</v>
      </c>
      <c r="AP470" s="20" t="s">
        <v>134</v>
      </c>
      <c r="AQ470" s="25" t="s">
        <v>134</v>
      </c>
      <c r="AR470" s="20" t="s">
        <v>117</v>
      </c>
      <c r="AS470" s="25" t="b">
        <v>0</v>
      </c>
      <c r="AT470" s="25" t="b">
        <v>1</v>
      </c>
      <c r="AU470" s="24">
        <v>0.7</v>
      </c>
      <c r="AV470" s="29">
        <v>2800</v>
      </c>
      <c r="AW470" s="20" t="s">
        <v>135</v>
      </c>
      <c r="AX470" s="20" t="s">
        <v>2047</v>
      </c>
      <c r="AY470" s="20" t="s">
        <v>127</v>
      </c>
      <c r="BC470" s="2">
        <v>260</v>
      </c>
      <c r="BD470" s="2">
        <v>210</v>
      </c>
      <c r="BE470" s="2">
        <v>190</v>
      </c>
      <c r="BF470" s="2">
        <v>2399</v>
      </c>
      <c r="BG470" s="2">
        <v>1750</v>
      </c>
      <c r="BH470" s="2">
        <v>2400</v>
      </c>
      <c r="BI470" s="43">
        <v>200</v>
      </c>
      <c r="BJ470" s="2">
        <v>260</v>
      </c>
      <c r="BK470" s="2">
        <v>1499</v>
      </c>
      <c r="BL470" s="2">
        <v>1690</v>
      </c>
      <c r="BM470" s="2">
        <v>1790</v>
      </c>
      <c r="BN470" s="2">
        <v>26400</v>
      </c>
      <c r="BO470" s="2">
        <v>239000</v>
      </c>
      <c r="BP470" s="2">
        <v>300</v>
      </c>
      <c r="BQ470" s="2">
        <v>340</v>
      </c>
      <c r="CB470" s="2">
        <f t="shared" ref="CB470:CB533" si="122">ROUND(BC470/2.1,2)</f>
        <v>123.81</v>
      </c>
      <c r="CC470" s="2">
        <f t="shared" ref="CC470:CC533" si="123">ROUND(BD470/2.1,2)</f>
        <v>100</v>
      </c>
      <c r="CD470" s="2">
        <f t="shared" ref="CD470:CD533" si="124">ROUND(BE470/2.1,2)</f>
        <v>90.48</v>
      </c>
      <c r="CE470" s="2">
        <f t="shared" ref="CE470:CE533" si="125">ROUND(BF470/2.1,2)</f>
        <v>1142.3800000000001</v>
      </c>
      <c r="CF470" s="2">
        <f t="shared" ref="CF470:CF533" si="126">ROUND(BG470/2.1,2)</f>
        <v>833.33</v>
      </c>
      <c r="CG470" s="2">
        <f t="shared" ref="CG470:CG533" si="127">ROUND(BH470/2.1,2)</f>
        <v>1142.8599999999999</v>
      </c>
      <c r="CH470" s="50">
        <f t="shared" si="119"/>
        <v>110</v>
      </c>
      <c r="CI470" s="2">
        <f t="shared" si="120"/>
        <v>130</v>
      </c>
      <c r="CJ470" s="2">
        <f t="shared" si="118"/>
        <v>749.5</v>
      </c>
      <c r="CK470" s="2" t="s">
        <v>136</v>
      </c>
      <c r="CL470" s="2" t="s">
        <v>136</v>
      </c>
      <c r="CM470" s="2">
        <f t="shared" si="121"/>
        <v>23999.999999999996</v>
      </c>
      <c r="CN470" s="2" t="s">
        <v>136</v>
      </c>
      <c r="CO470" s="2">
        <f t="shared" si="114"/>
        <v>165</v>
      </c>
      <c r="CP470" s="2">
        <f t="shared" si="115"/>
        <v>224.4</v>
      </c>
    </row>
    <row r="471" spans="2:94" ht="15.75" customHeight="1">
      <c r="B471" s="2" t="s">
        <v>117</v>
      </c>
      <c r="C471" s="2" t="s">
        <v>355</v>
      </c>
      <c r="D471" s="2">
        <v>4.0999999999999996</v>
      </c>
      <c r="E471" s="20" t="s">
        <v>318</v>
      </c>
      <c r="F471" s="20" t="s">
        <v>537</v>
      </c>
      <c r="G471" s="20" t="s">
        <v>121</v>
      </c>
      <c r="H471" s="20" t="s">
        <v>998</v>
      </c>
      <c r="I471" s="20" t="s">
        <v>1003</v>
      </c>
      <c r="J471" s="20" t="s">
        <v>2081</v>
      </c>
      <c r="K471" s="20" t="s">
        <v>318</v>
      </c>
      <c r="L471" s="20" t="s">
        <v>318</v>
      </c>
      <c r="M471" s="20" t="s">
        <v>357</v>
      </c>
      <c r="N471" s="20" t="s">
        <v>528</v>
      </c>
      <c r="O471" s="20" t="s">
        <v>374</v>
      </c>
      <c r="P471" s="20" t="s">
        <v>410</v>
      </c>
      <c r="Q471" s="51">
        <v>46086</v>
      </c>
      <c r="T471" s="52">
        <v>130</v>
      </c>
      <c r="BC471" s="2">
        <v>150</v>
      </c>
      <c r="BD471" s="2">
        <v>140</v>
      </c>
      <c r="BE471" s="2">
        <v>110</v>
      </c>
      <c r="BF471" s="2">
        <v>1699</v>
      </c>
      <c r="BG471" s="45">
        <v>1150</v>
      </c>
      <c r="BH471" s="2">
        <v>1600</v>
      </c>
      <c r="BI471" s="56">
        <f>T471</f>
        <v>130</v>
      </c>
      <c r="BJ471" s="2">
        <v>160</v>
      </c>
      <c r="BK471" s="2">
        <v>999</v>
      </c>
      <c r="BL471" s="2">
        <v>990</v>
      </c>
      <c r="BM471" s="2">
        <v>1090</v>
      </c>
      <c r="BN471" s="2">
        <v>15400</v>
      </c>
      <c r="BO471" s="2">
        <v>169000</v>
      </c>
      <c r="BP471" s="2">
        <v>200</v>
      </c>
      <c r="BQ471" s="2">
        <v>230</v>
      </c>
      <c r="CB471" s="2">
        <f t="shared" si="122"/>
        <v>71.430000000000007</v>
      </c>
      <c r="CC471" s="2">
        <f t="shared" si="123"/>
        <v>66.67</v>
      </c>
      <c r="CD471" s="2">
        <f t="shared" si="124"/>
        <v>52.38</v>
      </c>
      <c r="CE471" s="2">
        <f t="shared" si="125"/>
        <v>809.05</v>
      </c>
      <c r="CF471" s="2">
        <f t="shared" si="126"/>
        <v>547.62</v>
      </c>
      <c r="CG471" s="2">
        <f t="shared" si="127"/>
        <v>761.9</v>
      </c>
      <c r="CH471" s="57">
        <f t="shared" si="119"/>
        <v>71.5</v>
      </c>
      <c r="CI471" s="2">
        <f t="shared" si="120"/>
        <v>80</v>
      </c>
      <c r="CJ471" s="2">
        <f t="shared" si="118"/>
        <v>499.5</v>
      </c>
      <c r="CK471" s="2" t="s">
        <v>136</v>
      </c>
      <c r="CL471" s="2" t="s">
        <v>136</v>
      </c>
      <c r="CM471" s="2">
        <f t="shared" si="121"/>
        <v>13999.999999999998</v>
      </c>
      <c r="CN471" s="2" t="s">
        <v>136</v>
      </c>
      <c r="CO471" s="2">
        <f t="shared" si="114"/>
        <v>110</v>
      </c>
      <c r="CP471" s="2">
        <f t="shared" si="115"/>
        <v>151.80000000000001</v>
      </c>
    </row>
    <row r="472" spans="2:94" ht="15.75" customHeight="1">
      <c r="B472" s="2" t="s">
        <v>117</v>
      </c>
      <c r="C472" s="2" t="s">
        <v>118</v>
      </c>
      <c r="D472" s="2">
        <v>1.1000000000000001</v>
      </c>
      <c r="E472" s="20" t="s">
        <v>318</v>
      </c>
      <c r="F472" s="20" t="s">
        <v>319</v>
      </c>
      <c r="G472" s="20" t="s">
        <v>121</v>
      </c>
      <c r="H472" s="20" t="s">
        <v>2082</v>
      </c>
      <c r="I472" s="20" t="s">
        <v>2083</v>
      </c>
      <c r="J472" s="20" t="s">
        <v>2084</v>
      </c>
      <c r="K472" s="20" t="s">
        <v>318</v>
      </c>
      <c r="L472" s="20" t="s">
        <v>318</v>
      </c>
      <c r="M472" s="20" t="s">
        <v>127</v>
      </c>
      <c r="N472" s="20"/>
      <c r="O472" s="20" t="s">
        <v>128</v>
      </c>
      <c r="P472" s="20" t="s">
        <v>162</v>
      </c>
      <c r="Q472" s="21">
        <v>46065</v>
      </c>
      <c r="R472" s="21">
        <v>46065</v>
      </c>
      <c r="S472" s="21">
        <v>46203</v>
      </c>
      <c r="T472" s="22">
        <v>220</v>
      </c>
      <c r="U472" s="20" t="s">
        <v>318</v>
      </c>
      <c r="V472" s="20" t="s">
        <v>134</v>
      </c>
      <c r="W472" s="20" t="s">
        <v>2085</v>
      </c>
      <c r="X472" s="28">
        <v>25000</v>
      </c>
      <c r="Y472" s="23">
        <v>0</v>
      </c>
      <c r="Z472" s="23">
        <v>0</v>
      </c>
      <c r="AA472" s="28">
        <v>25000</v>
      </c>
      <c r="AB472" s="23">
        <v>0</v>
      </c>
      <c r="AC472" s="22">
        <v>34.39</v>
      </c>
      <c r="AD472" s="22">
        <v>220</v>
      </c>
      <c r="AE472" s="31">
        <v>0.84370000000000001</v>
      </c>
      <c r="AF472" s="20" t="s">
        <v>2083</v>
      </c>
      <c r="AG472" s="20" t="s">
        <v>2086</v>
      </c>
      <c r="AH472" s="20" t="s">
        <v>128</v>
      </c>
      <c r="AI472" s="20" t="s">
        <v>327</v>
      </c>
      <c r="AJ472" s="20" t="s">
        <v>121</v>
      </c>
      <c r="AK472" s="20" t="s">
        <v>127</v>
      </c>
      <c r="AL472" s="20" t="s">
        <v>162</v>
      </c>
      <c r="AM472" s="20" t="s">
        <v>133</v>
      </c>
      <c r="AN472" s="20" t="s">
        <v>134</v>
      </c>
      <c r="AO472" s="20" t="s">
        <v>2084</v>
      </c>
      <c r="AP472" s="20" t="s">
        <v>134</v>
      </c>
      <c r="AQ472" s="25" t="s">
        <v>134</v>
      </c>
      <c r="AR472" s="20" t="s">
        <v>117</v>
      </c>
      <c r="AS472" s="25" t="b">
        <v>0</v>
      </c>
      <c r="AT472" s="25" t="b">
        <v>1</v>
      </c>
      <c r="AU472" s="24">
        <v>0.34</v>
      </c>
      <c r="AV472" s="29">
        <v>8500</v>
      </c>
      <c r="AW472" s="20" t="s">
        <v>150</v>
      </c>
      <c r="AX472" s="20" t="s">
        <v>370</v>
      </c>
      <c r="AY472" s="20" t="s">
        <v>127</v>
      </c>
      <c r="BC472" s="2">
        <v>280</v>
      </c>
      <c r="BD472" s="2">
        <v>230</v>
      </c>
      <c r="BE472" s="2">
        <v>210</v>
      </c>
      <c r="BF472" s="2">
        <v>2599</v>
      </c>
      <c r="BG472" s="2">
        <v>1900</v>
      </c>
      <c r="BH472" s="2">
        <v>2600</v>
      </c>
      <c r="BI472" s="43">
        <v>220</v>
      </c>
      <c r="BJ472" s="2">
        <v>280</v>
      </c>
      <c r="BK472" s="2">
        <v>1599</v>
      </c>
      <c r="BL472" s="2">
        <v>1790</v>
      </c>
      <c r="BM472" s="2">
        <v>1890</v>
      </c>
      <c r="BN472" s="2">
        <v>28600</v>
      </c>
      <c r="BO472" s="2">
        <v>269000</v>
      </c>
      <c r="BP472" s="2">
        <v>320</v>
      </c>
      <c r="BQ472" s="2">
        <v>360</v>
      </c>
      <c r="CB472" s="2">
        <f t="shared" si="122"/>
        <v>133.33000000000001</v>
      </c>
      <c r="CC472" s="2">
        <f t="shared" si="123"/>
        <v>109.52</v>
      </c>
      <c r="CD472" s="2">
        <f t="shared" si="124"/>
        <v>100</v>
      </c>
      <c r="CE472" s="2">
        <f t="shared" si="125"/>
        <v>1237.6199999999999</v>
      </c>
      <c r="CF472" s="2">
        <f t="shared" si="126"/>
        <v>904.76</v>
      </c>
      <c r="CG472" s="2">
        <f t="shared" si="127"/>
        <v>1238.0999999999999</v>
      </c>
      <c r="CH472" s="50">
        <f t="shared" si="119"/>
        <v>121</v>
      </c>
      <c r="CI472" s="2">
        <f t="shared" ref="CI472:CI481" si="128">ROUND(BJ472*0.53,0.5)</f>
        <v>148</v>
      </c>
      <c r="CJ472" s="2">
        <f t="shared" si="118"/>
        <v>799.5</v>
      </c>
      <c r="CK472" s="2" t="s">
        <v>136</v>
      </c>
      <c r="CL472" s="2" t="s">
        <v>136</v>
      </c>
      <c r="CM472" s="2">
        <f t="shared" si="121"/>
        <v>25999.999999999996</v>
      </c>
      <c r="CN472" s="2" t="s">
        <v>136</v>
      </c>
      <c r="CO472" s="2">
        <f t="shared" si="114"/>
        <v>176</v>
      </c>
      <c r="CP472" s="2">
        <f t="shared" si="115"/>
        <v>237.6</v>
      </c>
    </row>
    <row r="473" spans="2:94" ht="15.75" customHeight="1">
      <c r="B473" s="2" t="s">
        <v>117</v>
      </c>
      <c r="C473" s="2" t="s">
        <v>118</v>
      </c>
      <c r="D473" s="2">
        <v>1.1000000000000001</v>
      </c>
      <c r="E473" s="20" t="s">
        <v>318</v>
      </c>
      <c r="F473" s="20" t="s">
        <v>329</v>
      </c>
      <c r="G473" s="20" t="s">
        <v>121</v>
      </c>
      <c r="H473" s="20" t="s">
        <v>2082</v>
      </c>
      <c r="I473" s="20" t="s">
        <v>2087</v>
      </c>
      <c r="J473" s="20" t="s">
        <v>2088</v>
      </c>
      <c r="K473" s="20" t="s">
        <v>318</v>
      </c>
      <c r="L473" s="20" t="s">
        <v>318</v>
      </c>
      <c r="M473" s="20" t="s">
        <v>127</v>
      </c>
      <c r="N473" s="20"/>
      <c r="O473" s="20" t="s">
        <v>128</v>
      </c>
      <c r="P473" s="20" t="s">
        <v>162</v>
      </c>
      <c r="Q473" s="21">
        <v>46065</v>
      </c>
      <c r="R473" s="21">
        <v>46065</v>
      </c>
      <c r="S473" s="21">
        <v>46203</v>
      </c>
      <c r="T473" s="22">
        <v>220</v>
      </c>
      <c r="U473" s="20" t="s">
        <v>318</v>
      </c>
      <c r="V473" s="20" t="s">
        <v>134</v>
      </c>
      <c r="W473" s="20" t="s">
        <v>2089</v>
      </c>
      <c r="X473" s="28">
        <v>25000</v>
      </c>
      <c r="Y473" s="23">
        <v>0</v>
      </c>
      <c r="Z473" s="23">
        <v>0</v>
      </c>
      <c r="AA473" s="28">
        <v>25000</v>
      </c>
      <c r="AB473" s="23">
        <v>0</v>
      </c>
      <c r="AC473" s="22">
        <v>34.39</v>
      </c>
      <c r="AD473" s="22">
        <v>220</v>
      </c>
      <c r="AE473" s="31">
        <v>0.84370000000000001</v>
      </c>
      <c r="AF473" s="20" t="s">
        <v>2087</v>
      </c>
      <c r="AG473" s="20" t="s">
        <v>2090</v>
      </c>
      <c r="AH473" s="20" t="s">
        <v>128</v>
      </c>
      <c r="AI473" s="20" t="s">
        <v>333</v>
      </c>
      <c r="AJ473" s="20" t="s">
        <v>121</v>
      </c>
      <c r="AK473" s="20" t="s">
        <v>127</v>
      </c>
      <c r="AL473" s="20" t="s">
        <v>162</v>
      </c>
      <c r="AM473" s="20" t="s">
        <v>133</v>
      </c>
      <c r="AN473" s="20" t="s">
        <v>134</v>
      </c>
      <c r="AO473" s="20" t="s">
        <v>2088</v>
      </c>
      <c r="AP473" s="20" t="s">
        <v>134</v>
      </c>
      <c r="AQ473" s="25" t="s">
        <v>134</v>
      </c>
      <c r="AR473" s="20" t="s">
        <v>117</v>
      </c>
      <c r="AS473" s="25" t="b">
        <v>0</v>
      </c>
      <c r="AT473" s="25" t="b">
        <v>1</v>
      </c>
      <c r="AU473" s="24">
        <v>0.34</v>
      </c>
      <c r="AV473" s="29">
        <v>8500</v>
      </c>
      <c r="AW473" s="20" t="s">
        <v>150</v>
      </c>
      <c r="AX473" s="20" t="s">
        <v>370</v>
      </c>
      <c r="AY473" s="20" t="s">
        <v>127</v>
      </c>
      <c r="BC473" s="2">
        <v>280</v>
      </c>
      <c r="BD473" s="2">
        <v>230</v>
      </c>
      <c r="BE473" s="2">
        <v>210</v>
      </c>
      <c r="BF473" s="2">
        <v>2599</v>
      </c>
      <c r="BG473" s="2">
        <v>1900</v>
      </c>
      <c r="BH473" s="2">
        <v>2600</v>
      </c>
      <c r="BI473" s="43">
        <v>220</v>
      </c>
      <c r="BJ473" s="2">
        <v>280</v>
      </c>
      <c r="BK473" s="2">
        <v>1599</v>
      </c>
      <c r="BL473" s="2">
        <v>1790</v>
      </c>
      <c r="BM473" s="2">
        <v>1890</v>
      </c>
      <c r="BN473" s="2">
        <v>28600</v>
      </c>
      <c r="BO473" s="2">
        <v>269000</v>
      </c>
      <c r="BP473" s="2">
        <v>320</v>
      </c>
      <c r="BQ473" s="2">
        <v>360</v>
      </c>
      <c r="CB473" s="2">
        <f t="shared" si="122"/>
        <v>133.33000000000001</v>
      </c>
      <c r="CC473" s="2">
        <f t="shared" si="123"/>
        <v>109.52</v>
      </c>
      <c r="CD473" s="2">
        <f t="shared" si="124"/>
        <v>100</v>
      </c>
      <c r="CE473" s="2">
        <f t="shared" si="125"/>
        <v>1237.6199999999999</v>
      </c>
      <c r="CF473" s="2">
        <f t="shared" si="126"/>
        <v>904.76</v>
      </c>
      <c r="CG473" s="2">
        <f t="shared" si="127"/>
        <v>1238.0999999999999</v>
      </c>
      <c r="CH473" s="50">
        <f t="shared" si="119"/>
        <v>121</v>
      </c>
      <c r="CI473" s="2">
        <f t="shared" si="128"/>
        <v>148</v>
      </c>
      <c r="CJ473" s="2">
        <f t="shared" si="118"/>
        <v>799.5</v>
      </c>
      <c r="CK473" s="2" t="s">
        <v>136</v>
      </c>
      <c r="CL473" s="2" t="s">
        <v>136</v>
      </c>
      <c r="CM473" s="2">
        <f t="shared" si="121"/>
        <v>25999.999999999996</v>
      </c>
      <c r="CN473" s="2" t="s">
        <v>136</v>
      </c>
      <c r="CO473" s="2">
        <f t="shared" si="114"/>
        <v>176</v>
      </c>
      <c r="CP473" s="2">
        <f t="shared" si="115"/>
        <v>237.6</v>
      </c>
    </row>
    <row r="474" spans="2:94" ht="15.75" customHeight="1">
      <c r="B474" s="2" t="s">
        <v>117</v>
      </c>
      <c r="C474" s="2" t="s">
        <v>118</v>
      </c>
      <c r="D474" s="2">
        <v>1.1000000000000001</v>
      </c>
      <c r="E474" s="20" t="s">
        <v>318</v>
      </c>
      <c r="F474" s="20" t="s">
        <v>329</v>
      </c>
      <c r="G474" s="20" t="s">
        <v>121</v>
      </c>
      <c r="H474" s="20" t="s">
        <v>2091</v>
      </c>
      <c r="I474" s="20" t="s">
        <v>2092</v>
      </c>
      <c r="J474" s="20" t="s">
        <v>2093</v>
      </c>
      <c r="K474" s="20" t="s">
        <v>318</v>
      </c>
      <c r="L474" s="20" t="s">
        <v>318</v>
      </c>
      <c r="M474" s="20" t="s">
        <v>127</v>
      </c>
      <c r="N474" s="20"/>
      <c r="O474" s="20" t="s">
        <v>244</v>
      </c>
      <c r="P474" s="20" t="s">
        <v>134</v>
      </c>
      <c r="Q474" s="21">
        <v>46100</v>
      </c>
      <c r="R474" s="21">
        <v>46100</v>
      </c>
      <c r="S474" s="21">
        <v>46387</v>
      </c>
      <c r="T474" s="22">
        <v>220</v>
      </c>
      <c r="U474" s="20" t="s">
        <v>318</v>
      </c>
      <c r="V474" s="20" t="s">
        <v>134</v>
      </c>
      <c r="W474" s="20" t="s">
        <v>2094</v>
      </c>
      <c r="X474" s="23">
        <v>0</v>
      </c>
      <c r="Y474" s="23">
        <v>0</v>
      </c>
      <c r="Z474" s="23">
        <v>0</v>
      </c>
      <c r="AA474" s="23">
        <v>0</v>
      </c>
      <c r="AB474" s="23">
        <v>0</v>
      </c>
      <c r="AC474" s="22">
        <v>41</v>
      </c>
      <c r="AD474" s="22">
        <v>0</v>
      </c>
      <c r="AE474" s="24">
        <v>0</v>
      </c>
      <c r="AF474" s="20" t="s">
        <v>2092</v>
      </c>
      <c r="AG474" s="20" t="s">
        <v>2095</v>
      </c>
      <c r="AH474" s="20" t="s">
        <v>244</v>
      </c>
      <c r="AI474" s="20" t="s">
        <v>333</v>
      </c>
      <c r="AJ474" s="20" t="s">
        <v>121</v>
      </c>
      <c r="AK474" s="20" t="s">
        <v>127</v>
      </c>
      <c r="AL474" s="20" t="s">
        <v>134</v>
      </c>
      <c r="AM474" s="20" t="s">
        <v>133</v>
      </c>
      <c r="AN474" s="20" t="s">
        <v>134</v>
      </c>
      <c r="AO474" s="20" t="s">
        <v>2093</v>
      </c>
      <c r="AP474" s="20" t="s">
        <v>134</v>
      </c>
      <c r="AQ474" s="25" t="s">
        <v>134</v>
      </c>
      <c r="AR474" s="20" t="s">
        <v>117</v>
      </c>
      <c r="AS474" s="25" t="b">
        <v>0</v>
      </c>
      <c r="AT474" s="25" t="b">
        <v>1</v>
      </c>
      <c r="AU474" s="24">
        <v>0.5</v>
      </c>
      <c r="AV474" s="26">
        <v>0</v>
      </c>
      <c r="AW474" s="20" t="s">
        <v>196</v>
      </c>
      <c r="AX474" s="20" t="s">
        <v>2096</v>
      </c>
      <c r="AY474" s="20" t="s">
        <v>127</v>
      </c>
      <c r="BC474" s="2">
        <v>280</v>
      </c>
      <c r="BD474" s="2">
        <v>230</v>
      </c>
      <c r="BE474" s="2">
        <v>210</v>
      </c>
      <c r="BF474" s="2">
        <v>2599</v>
      </c>
      <c r="BG474" s="2">
        <v>1900</v>
      </c>
      <c r="BH474" s="2">
        <v>2600</v>
      </c>
      <c r="BI474" s="43">
        <v>220</v>
      </c>
      <c r="BJ474" s="2">
        <v>280</v>
      </c>
      <c r="BK474" s="2">
        <v>1699</v>
      </c>
      <c r="BL474" s="2">
        <v>1890</v>
      </c>
      <c r="BM474" s="2">
        <v>1990</v>
      </c>
      <c r="BN474" s="2">
        <v>27500</v>
      </c>
      <c r="BO474" s="2">
        <v>259000</v>
      </c>
      <c r="BP474" s="2">
        <v>320</v>
      </c>
      <c r="BQ474" s="2">
        <v>360</v>
      </c>
      <c r="CB474" s="2">
        <f t="shared" si="122"/>
        <v>133.33000000000001</v>
      </c>
      <c r="CC474" s="2">
        <f t="shared" si="123"/>
        <v>109.52</v>
      </c>
      <c r="CD474" s="2">
        <f t="shared" si="124"/>
        <v>100</v>
      </c>
      <c r="CE474" s="2">
        <f t="shared" si="125"/>
        <v>1237.6199999999999</v>
      </c>
      <c r="CF474" s="2">
        <f t="shared" si="126"/>
        <v>904.76</v>
      </c>
      <c r="CG474" s="2">
        <f t="shared" si="127"/>
        <v>1238.0999999999999</v>
      </c>
      <c r="CH474" s="50">
        <f t="shared" si="119"/>
        <v>121</v>
      </c>
      <c r="CI474" s="2">
        <f t="shared" si="128"/>
        <v>148</v>
      </c>
      <c r="CJ474" s="2">
        <f t="shared" si="118"/>
        <v>849.5</v>
      </c>
      <c r="CK474" s="2" t="s">
        <v>136</v>
      </c>
      <c r="CL474" s="2" t="s">
        <v>136</v>
      </c>
      <c r="CM474" s="2">
        <f t="shared" si="121"/>
        <v>24999.999999999996</v>
      </c>
      <c r="CN474" s="2" t="s">
        <v>136</v>
      </c>
      <c r="CO474" s="2">
        <f t="shared" si="114"/>
        <v>176</v>
      </c>
      <c r="CP474" s="2">
        <f t="shared" si="115"/>
        <v>237.6</v>
      </c>
    </row>
    <row r="475" spans="2:94" ht="15.75" customHeight="1">
      <c r="B475" s="2" t="s">
        <v>117</v>
      </c>
      <c r="C475" s="2" t="s">
        <v>118</v>
      </c>
      <c r="D475" s="2">
        <v>1.1000000000000001</v>
      </c>
      <c r="E475" s="20" t="s">
        <v>318</v>
      </c>
      <c r="F475" s="20" t="s">
        <v>319</v>
      </c>
      <c r="G475" s="20" t="s">
        <v>121</v>
      </c>
      <c r="H475" s="20" t="s">
        <v>2091</v>
      </c>
      <c r="I475" s="20" t="s">
        <v>2097</v>
      </c>
      <c r="J475" s="20" t="s">
        <v>2098</v>
      </c>
      <c r="K475" s="20" t="s">
        <v>318</v>
      </c>
      <c r="L475" s="20" t="s">
        <v>318</v>
      </c>
      <c r="M475" s="20" t="s">
        <v>127</v>
      </c>
      <c r="N475" s="20"/>
      <c r="O475" s="20" t="s">
        <v>244</v>
      </c>
      <c r="P475" s="20" t="s">
        <v>134</v>
      </c>
      <c r="Q475" s="21">
        <v>46100</v>
      </c>
      <c r="R475" s="21">
        <v>46100</v>
      </c>
      <c r="S475" s="21">
        <v>46387</v>
      </c>
      <c r="T475" s="22">
        <v>220</v>
      </c>
      <c r="U475" s="20" t="s">
        <v>318</v>
      </c>
      <c r="V475" s="20" t="s">
        <v>134</v>
      </c>
      <c r="W475" s="20" t="s">
        <v>2099</v>
      </c>
      <c r="X475" s="32">
        <v>73000</v>
      </c>
      <c r="Y475" s="23">
        <v>0</v>
      </c>
      <c r="Z475" s="23">
        <v>0</v>
      </c>
      <c r="AA475" s="32">
        <v>73000</v>
      </c>
      <c r="AB475" s="23">
        <v>0</v>
      </c>
      <c r="AC475" s="22">
        <v>41</v>
      </c>
      <c r="AD475" s="22">
        <v>220</v>
      </c>
      <c r="AE475" s="31">
        <v>0.81359999999999999</v>
      </c>
      <c r="AF475" s="20" t="s">
        <v>2097</v>
      </c>
      <c r="AG475" s="20" t="s">
        <v>2100</v>
      </c>
      <c r="AH475" s="20" t="s">
        <v>244</v>
      </c>
      <c r="AI475" s="20" t="s">
        <v>327</v>
      </c>
      <c r="AJ475" s="20" t="s">
        <v>121</v>
      </c>
      <c r="AK475" s="20" t="s">
        <v>127</v>
      </c>
      <c r="AL475" s="20" t="s">
        <v>134</v>
      </c>
      <c r="AM475" s="20" t="s">
        <v>2101</v>
      </c>
      <c r="AN475" s="20" t="s">
        <v>2102</v>
      </c>
      <c r="AO475" s="20" t="s">
        <v>2098</v>
      </c>
      <c r="AP475" s="20" t="s">
        <v>134</v>
      </c>
      <c r="AQ475" s="25" t="s">
        <v>134</v>
      </c>
      <c r="AR475" s="20" t="s">
        <v>117</v>
      </c>
      <c r="AS475" s="25" t="b">
        <v>0</v>
      </c>
      <c r="AT475" s="25" t="b">
        <v>1</v>
      </c>
      <c r="AU475" s="24">
        <v>0.2</v>
      </c>
      <c r="AV475" s="29">
        <v>14600</v>
      </c>
      <c r="AW475" s="20" t="s">
        <v>196</v>
      </c>
      <c r="AX475" s="20" t="s">
        <v>2096</v>
      </c>
      <c r="AY475" s="20" t="s">
        <v>127</v>
      </c>
      <c r="BC475" s="2">
        <v>280</v>
      </c>
      <c r="BD475" s="2">
        <v>230</v>
      </c>
      <c r="BE475" s="2">
        <v>210</v>
      </c>
      <c r="BF475" s="2">
        <v>2599</v>
      </c>
      <c r="BG475" s="2">
        <v>1900</v>
      </c>
      <c r="BH475" s="2">
        <v>2600</v>
      </c>
      <c r="BI475" s="43">
        <v>220</v>
      </c>
      <c r="BJ475" s="2">
        <v>280</v>
      </c>
      <c r="BK475" s="2">
        <v>1699</v>
      </c>
      <c r="BL475" s="2">
        <v>1890</v>
      </c>
      <c r="BM475" s="2">
        <v>1990</v>
      </c>
      <c r="BN475" s="2">
        <v>27500</v>
      </c>
      <c r="BO475" s="2">
        <v>259000</v>
      </c>
      <c r="BP475" s="2">
        <v>320</v>
      </c>
      <c r="BQ475" s="2">
        <v>360</v>
      </c>
      <c r="CB475" s="2">
        <f t="shared" si="122"/>
        <v>133.33000000000001</v>
      </c>
      <c r="CC475" s="2">
        <f t="shared" si="123"/>
        <v>109.52</v>
      </c>
      <c r="CD475" s="2">
        <f t="shared" si="124"/>
        <v>100</v>
      </c>
      <c r="CE475" s="2">
        <f t="shared" si="125"/>
        <v>1237.6199999999999</v>
      </c>
      <c r="CF475" s="2">
        <f t="shared" si="126"/>
        <v>904.76</v>
      </c>
      <c r="CG475" s="2">
        <f t="shared" si="127"/>
        <v>1238.0999999999999</v>
      </c>
      <c r="CH475" s="50">
        <f t="shared" si="119"/>
        <v>121</v>
      </c>
      <c r="CI475" s="2">
        <f t="shared" si="128"/>
        <v>148</v>
      </c>
      <c r="CJ475" s="2">
        <f t="shared" si="118"/>
        <v>849.5</v>
      </c>
      <c r="CK475" s="2" t="s">
        <v>136</v>
      </c>
      <c r="CL475" s="2" t="s">
        <v>136</v>
      </c>
      <c r="CM475" s="2">
        <f t="shared" si="121"/>
        <v>24999.999999999996</v>
      </c>
      <c r="CN475" s="2" t="s">
        <v>136</v>
      </c>
      <c r="CO475" s="2">
        <f t="shared" si="114"/>
        <v>176</v>
      </c>
      <c r="CP475" s="2">
        <f t="shared" si="115"/>
        <v>237.6</v>
      </c>
    </row>
    <row r="476" spans="2:94" ht="15.75" customHeight="1">
      <c r="B476" s="2" t="s">
        <v>117</v>
      </c>
      <c r="C476" s="2" t="s">
        <v>118</v>
      </c>
      <c r="D476" s="2">
        <v>1.1000000000000001</v>
      </c>
      <c r="E476" s="20" t="s">
        <v>318</v>
      </c>
      <c r="F476" s="20" t="s">
        <v>319</v>
      </c>
      <c r="G476" s="20" t="s">
        <v>121</v>
      </c>
      <c r="H476" s="20" t="s">
        <v>2091</v>
      </c>
      <c r="I476" s="20" t="s">
        <v>2103</v>
      </c>
      <c r="J476" s="20" t="s">
        <v>2104</v>
      </c>
      <c r="K476" s="20" t="s">
        <v>318</v>
      </c>
      <c r="L476" s="20" t="s">
        <v>318</v>
      </c>
      <c r="M476" s="20" t="s">
        <v>127</v>
      </c>
      <c r="N476" s="20"/>
      <c r="O476" s="20" t="s">
        <v>244</v>
      </c>
      <c r="P476" s="20" t="s">
        <v>134</v>
      </c>
      <c r="Q476" s="21">
        <v>46100</v>
      </c>
      <c r="R476" s="21">
        <v>46100</v>
      </c>
      <c r="S476" s="23" t="s">
        <v>134</v>
      </c>
      <c r="T476" s="22">
        <v>220</v>
      </c>
      <c r="U476" s="20" t="s">
        <v>318</v>
      </c>
      <c r="V476" s="20" t="s">
        <v>134</v>
      </c>
      <c r="W476" s="20" t="s">
        <v>2094</v>
      </c>
      <c r="X476" s="23">
        <v>0</v>
      </c>
      <c r="Y476" s="23">
        <v>0</v>
      </c>
      <c r="Z476" s="23">
        <v>0</v>
      </c>
      <c r="AA476" s="23">
        <v>0</v>
      </c>
      <c r="AB476" s="23">
        <v>0</v>
      </c>
      <c r="AC476" s="22">
        <v>41</v>
      </c>
      <c r="AD476" s="22">
        <v>220</v>
      </c>
      <c r="AE476" s="31">
        <v>0.81359999999999999</v>
      </c>
      <c r="AF476" s="20" t="s">
        <v>2103</v>
      </c>
      <c r="AG476" s="20" t="s">
        <v>2105</v>
      </c>
      <c r="AH476" s="20" t="s">
        <v>244</v>
      </c>
      <c r="AI476" s="20" t="s">
        <v>327</v>
      </c>
      <c r="AJ476" s="20" t="s">
        <v>121</v>
      </c>
      <c r="AK476" s="20" t="s">
        <v>127</v>
      </c>
      <c r="AL476" s="20" t="s">
        <v>134</v>
      </c>
      <c r="AM476" s="20" t="s">
        <v>133</v>
      </c>
      <c r="AN476" s="20" t="s">
        <v>869</v>
      </c>
      <c r="AO476" s="20" t="s">
        <v>2104</v>
      </c>
      <c r="AP476" s="20" t="s">
        <v>134</v>
      </c>
      <c r="AQ476" s="25" t="s">
        <v>134</v>
      </c>
      <c r="AR476" s="20" t="s">
        <v>117</v>
      </c>
      <c r="AS476" s="25" t="b">
        <v>0</v>
      </c>
      <c r="AT476" s="25" t="b">
        <v>1</v>
      </c>
      <c r="AU476" s="24">
        <v>0</v>
      </c>
      <c r="AV476" s="26">
        <v>0</v>
      </c>
      <c r="AW476" s="20" t="s">
        <v>134</v>
      </c>
      <c r="AX476" s="20" t="s">
        <v>2096</v>
      </c>
      <c r="AY476" s="20" t="s">
        <v>127</v>
      </c>
      <c r="BC476" s="2">
        <v>280</v>
      </c>
      <c r="BD476" s="2">
        <v>230</v>
      </c>
      <c r="BE476" s="2">
        <v>210</v>
      </c>
      <c r="BF476" s="2">
        <v>2599</v>
      </c>
      <c r="BG476" s="2">
        <v>1900</v>
      </c>
      <c r="BH476" s="2">
        <v>2600</v>
      </c>
      <c r="BI476" s="43">
        <v>220</v>
      </c>
      <c r="BJ476" s="2">
        <v>280</v>
      </c>
      <c r="BK476" s="2">
        <v>1699</v>
      </c>
      <c r="BL476" s="2">
        <v>1890</v>
      </c>
      <c r="BM476" s="2">
        <v>1990</v>
      </c>
      <c r="BN476" s="2">
        <v>27500</v>
      </c>
      <c r="BO476" s="2">
        <v>259000</v>
      </c>
      <c r="BP476" s="2">
        <v>320</v>
      </c>
      <c r="BQ476" s="2">
        <v>360</v>
      </c>
      <c r="CB476" s="2">
        <f t="shared" si="122"/>
        <v>133.33000000000001</v>
      </c>
      <c r="CC476" s="2">
        <f t="shared" si="123"/>
        <v>109.52</v>
      </c>
      <c r="CD476" s="2">
        <f t="shared" si="124"/>
        <v>100</v>
      </c>
      <c r="CE476" s="2">
        <f t="shared" si="125"/>
        <v>1237.6199999999999</v>
      </c>
      <c r="CF476" s="2">
        <f t="shared" si="126"/>
        <v>904.76</v>
      </c>
      <c r="CG476" s="2">
        <f t="shared" si="127"/>
        <v>1238.0999999999999</v>
      </c>
      <c r="CH476" s="50">
        <f t="shared" si="119"/>
        <v>121</v>
      </c>
      <c r="CI476" s="2">
        <f t="shared" si="128"/>
        <v>148</v>
      </c>
      <c r="CJ476" s="2">
        <f t="shared" si="118"/>
        <v>849.5</v>
      </c>
      <c r="CK476" s="2" t="s">
        <v>136</v>
      </c>
      <c r="CL476" s="2" t="s">
        <v>136</v>
      </c>
      <c r="CM476" s="2">
        <f t="shared" si="121"/>
        <v>24999.999999999996</v>
      </c>
      <c r="CN476" s="2" t="s">
        <v>136</v>
      </c>
      <c r="CO476" s="2">
        <f t="shared" si="114"/>
        <v>176</v>
      </c>
      <c r="CP476" s="2">
        <f t="shared" si="115"/>
        <v>237.6</v>
      </c>
    </row>
    <row r="477" spans="2:94" ht="15.75" customHeight="1">
      <c r="B477" s="2" t="s">
        <v>117</v>
      </c>
      <c r="C477" s="2" t="s">
        <v>118</v>
      </c>
      <c r="D477" s="2">
        <v>1.1000000000000001</v>
      </c>
      <c r="E477" s="20" t="s">
        <v>318</v>
      </c>
      <c r="F477" s="20" t="s">
        <v>329</v>
      </c>
      <c r="G477" s="20" t="s">
        <v>121</v>
      </c>
      <c r="H477" s="20" t="s">
        <v>2091</v>
      </c>
      <c r="I477" s="20" t="s">
        <v>2106</v>
      </c>
      <c r="J477" s="20" t="s">
        <v>2107</v>
      </c>
      <c r="K477" s="20" t="s">
        <v>318</v>
      </c>
      <c r="L477" s="20" t="s">
        <v>318</v>
      </c>
      <c r="M477" s="20" t="s">
        <v>127</v>
      </c>
      <c r="N477" s="20"/>
      <c r="O477" s="20" t="s">
        <v>244</v>
      </c>
      <c r="P477" s="20" t="s">
        <v>134</v>
      </c>
      <c r="Q477" s="21">
        <v>46100</v>
      </c>
      <c r="R477" s="21">
        <v>46100</v>
      </c>
      <c r="S477" s="21">
        <v>46203</v>
      </c>
      <c r="T477" s="22">
        <v>220</v>
      </c>
      <c r="U477" s="20" t="s">
        <v>318</v>
      </c>
      <c r="V477" s="20" t="s">
        <v>134</v>
      </c>
      <c r="W477" s="20" t="s">
        <v>2108</v>
      </c>
      <c r="X477" s="28">
        <v>73000</v>
      </c>
      <c r="Y477" s="23">
        <v>0</v>
      </c>
      <c r="Z477" s="23">
        <v>0</v>
      </c>
      <c r="AA477" s="28">
        <v>73000</v>
      </c>
      <c r="AB477" s="23">
        <v>0</v>
      </c>
      <c r="AC477" s="22">
        <v>41</v>
      </c>
      <c r="AD477" s="22">
        <v>220</v>
      </c>
      <c r="AE477" s="31">
        <v>0.81359999999999999</v>
      </c>
      <c r="AF477" s="20" t="s">
        <v>2106</v>
      </c>
      <c r="AG477" s="20" t="s">
        <v>2109</v>
      </c>
      <c r="AH477" s="20" t="s">
        <v>244</v>
      </c>
      <c r="AI477" s="20" t="s">
        <v>333</v>
      </c>
      <c r="AJ477" s="20" t="s">
        <v>121</v>
      </c>
      <c r="AK477" s="20" t="s">
        <v>127</v>
      </c>
      <c r="AL477" s="20" t="s">
        <v>134</v>
      </c>
      <c r="AM477" s="20" t="s">
        <v>2101</v>
      </c>
      <c r="AN477" s="20" t="s">
        <v>2110</v>
      </c>
      <c r="AO477" s="20" t="s">
        <v>2107</v>
      </c>
      <c r="AP477" s="20" t="s">
        <v>134</v>
      </c>
      <c r="AQ477" s="25" t="s">
        <v>134</v>
      </c>
      <c r="AR477" s="20" t="s">
        <v>117</v>
      </c>
      <c r="AS477" s="25" t="b">
        <v>0</v>
      </c>
      <c r="AT477" s="25" t="b">
        <v>1</v>
      </c>
      <c r="AU477" s="24">
        <v>0.13</v>
      </c>
      <c r="AV477" s="29">
        <v>9490</v>
      </c>
      <c r="AW477" s="20" t="s">
        <v>150</v>
      </c>
      <c r="AX477" s="20" t="s">
        <v>2096</v>
      </c>
      <c r="AY477" s="20" t="s">
        <v>127</v>
      </c>
      <c r="BC477" s="2">
        <v>280</v>
      </c>
      <c r="BD477" s="2">
        <v>230</v>
      </c>
      <c r="BE477" s="2">
        <v>210</v>
      </c>
      <c r="BF477" s="2">
        <v>2599</v>
      </c>
      <c r="BG477" s="2">
        <v>1900</v>
      </c>
      <c r="BH477" s="2">
        <v>2600</v>
      </c>
      <c r="BI477" s="43">
        <v>220</v>
      </c>
      <c r="BJ477" s="2">
        <v>280</v>
      </c>
      <c r="BK477" s="2">
        <v>1699</v>
      </c>
      <c r="BL477" s="2">
        <v>1890</v>
      </c>
      <c r="BM477" s="2">
        <v>1990</v>
      </c>
      <c r="BN477" s="2">
        <v>27500</v>
      </c>
      <c r="BO477" s="2">
        <v>259000</v>
      </c>
      <c r="BP477" s="2">
        <v>320</v>
      </c>
      <c r="BQ477" s="2">
        <v>360</v>
      </c>
      <c r="CB477" s="2">
        <f t="shared" si="122"/>
        <v>133.33000000000001</v>
      </c>
      <c r="CC477" s="2">
        <f t="shared" si="123"/>
        <v>109.52</v>
      </c>
      <c r="CD477" s="2">
        <f t="shared" si="124"/>
        <v>100</v>
      </c>
      <c r="CE477" s="2">
        <f t="shared" si="125"/>
        <v>1237.6199999999999</v>
      </c>
      <c r="CF477" s="2">
        <f t="shared" si="126"/>
        <v>904.76</v>
      </c>
      <c r="CG477" s="2">
        <f t="shared" si="127"/>
        <v>1238.0999999999999</v>
      </c>
      <c r="CH477" s="50">
        <f t="shared" si="119"/>
        <v>121</v>
      </c>
      <c r="CI477" s="2">
        <f t="shared" si="128"/>
        <v>148</v>
      </c>
      <c r="CJ477" s="2">
        <f t="shared" si="118"/>
        <v>849.5</v>
      </c>
      <c r="CK477" s="2" t="s">
        <v>136</v>
      </c>
      <c r="CL477" s="2" t="s">
        <v>136</v>
      </c>
      <c r="CM477" s="2">
        <f t="shared" si="121"/>
        <v>24999.999999999996</v>
      </c>
      <c r="CN477" s="2" t="s">
        <v>136</v>
      </c>
      <c r="CO477" s="2">
        <f t="shared" si="114"/>
        <v>176</v>
      </c>
      <c r="CP477" s="2">
        <f t="shared" si="115"/>
        <v>237.6</v>
      </c>
    </row>
    <row r="478" spans="2:94" ht="15.75" customHeight="1">
      <c r="B478" s="2" t="s">
        <v>117</v>
      </c>
      <c r="C478" s="2" t="s">
        <v>118</v>
      </c>
      <c r="D478" s="2">
        <v>1.1000000000000001</v>
      </c>
      <c r="E478" s="20" t="s">
        <v>318</v>
      </c>
      <c r="F478" s="20" t="s">
        <v>319</v>
      </c>
      <c r="G478" s="20" t="s">
        <v>121</v>
      </c>
      <c r="H478" s="20" t="s">
        <v>2111</v>
      </c>
      <c r="I478" s="20" t="s">
        <v>2112</v>
      </c>
      <c r="J478" s="20" t="s">
        <v>2113</v>
      </c>
      <c r="K478" s="20" t="s">
        <v>318</v>
      </c>
      <c r="L478" s="20" t="s">
        <v>318</v>
      </c>
      <c r="M478" s="20" t="s">
        <v>127</v>
      </c>
      <c r="N478" s="20"/>
      <c r="O478" s="20" t="s">
        <v>128</v>
      </c>
      <c r="P478" s="20" t="s">
        <v>410</v>
      </c>
      <c r="Q478" s="21">
        <v>46023</v>
      </c>
      <c r="R478" s="21">
        <v>46023</v>
      </c>
      <c r="S478" s="21">
        <v>46387</v>
      </c>
      <c r="T478" s="22">
        <v>220</v>
      </c>
      <c r="U478" s="20" t="s">
        <v>318</v>
      </c>
      <c r="V478" s="20" t="s">
        <v>134</v>
      </c>
      <c r="W478" s="20" t="s">
        <v>2114</v>
      </c>
      <c r="X478" s="28">
        <v>1500</v>
      </c>
      <c r="Y478" s="23">
        <v>0</v>
      </c>
      <c r="Z478" s="23">
        <v>0</v>
      </c>
      <c r="AA478" s="28">
        <v>1500</v>
      </c>
      <c r="AB478" s="23">
        <v>0</v>
      </c>
      <c r="AC478" s="22">
        <v>65</v>
      </c>
      <c r="AD478" s="22">
        <v>220</v>
      </c>
      <c r="AE478" s="31">
        <v>0.70450000000000002</v>
      </c>
      <c r="AF478" s="20" t="s">
        <v>2112</v>
      </c>
      <c r="AG478" s="20" t="s">
        <v>2115</v>
      </c>
      <c r="AH478" s="20" t="s">
        <v>128</v>
      </c>
      <c r="AI478" s="20" t="s">
        <v>327</v>
      </c>
      <c r="AJ478" s="20" t="s">
        <v>121</v>
      </c>
      <c r="AK478" s="20" t="s">
        <v>127</v>
      </c>
      <c r="AL478" s="20" t="s">
        <v>410</v>
      </c>
      <c r="AM478" s="20" t="s">
        <v>128</v>
      </c>
      <c r="AN478" s="20" t="s">
        <v>134</v>
      </c>
      <c r="AO478" s="20" t="s">
        <v>2113</v>
      </c>
      <c r="AP478" s="20" t="s">
        <v>134</v>
      </c>
      <c r="AQ478" s="25" t="s">
        <v>134</v>
      </c>
      <c r="AR478" s="20" t="s">
        <v>1871</v>
      </c>
      <c r="AS478" s="25" t="b">
        <v>1</v>
      </c>
      <c r="AT478" s="25" t="b">
        <v>1</v>
      </c>
      <c r="AU478" s="24">
        <v>1</v>
      </c>
      <c r="AV478" s="29">
        <v>1500</v>
      </c>
      <c r="AW478" s="20" t="s">
        <v>196</v>
      </c>
      <c r="AX478" s="20" t="s">
        <v>1664</v>
      </c>
      <c r="AY478" s="20" t="s">
        <v>127</v>
      </c>
      <c r="BC478" s="2">
        <v>280</v>
      </c>
      <c r="BD478" s="2">
        <v>230</v>
      </c>
      <c r="BE478" s="2">
        <v>210</v>
      </c>
      <c r="BF478" s="2">
        <v>2599</v>
      </c>
      <c r="BG478" s="2">
        <v>1900</v>
      </c>
      <c r="BH478" s="2">
        <v>2600</v>
      </c>
      <c r="BI478" s="43">
        <v>220</v>
      </c>
      <c r="BJ478" s="2">
        <v>280</v>
      </c>
      <c r="BK478" s="2">
        <v>1599</v>
      </c>
      <c r="BL478" s="2">
        <v>1790</v>
      </c>
      <c r="BM478" s="2">
        <v>1890</v>
      </c>
      <c r="BN478" s="2">
        <v>27500</v>
      </c>
      <c r="BO478" s="2">
        <v>259000</v>
      </c>
      <c r="BP478" s="2">
        <v>320</v>
      </c>
      <c r="BQ478" s="2">
        <v>350</v>
      </c>
      <c r="CB478" s="2">
        <f t="shared" si="122"/>
        <v>133.33000000000001</v>
      </c>
      <c r="CC478" s="2">
        <f t="shared" si="123"/>
        <v>109.52</v>
      </c>
      <c r="CD478" s="2">
        <f t="shared" si="124"/>
        <v>100</v>
      </c>
      <c r="CE478" s="2">
        <f t="shared" si="125"/>
        <v>1237.6199999999999</v>
      </c>
      <c r="CF478" s="2">
        <f t="shared" si="126"/>
        <v>904.76</v>
      </c>
      <c r="CG478" s="2">
        <f t="shared" si="127"/>
        <v>1238.0999999999999</v>
      </c>
      <c r="CH478" s="50">
        <f t="shared" si="119"/>
        <v>121</v>
      </c>
      <c r="CI478" s="2">
        <f t="shared" si="128"/>
        <v>148</v>
      </c>
      <c r="CJ478" s="2">
        <f t="shared" si="118"/>
        <v>799.5</v>
      </c>
      <c r="CK478" s="2" t="s">
        <v>136</v>
      </c>
      <c r="CL478" s="2" t="s">
        <v>136</v>
      </c>
      <c r="CM478" s="2">
        <f t="shared" si="121"/>
        <v>24999.999999999996</v>
      </c>
      <c r="CN478" s="2" t="s">
        <v>136</v>
      </c>
      <c r="CO478" s="2">
        <f t="shared" si="114"/>
        <v>176</v>
      </c>
      <c r="CP478" s="2">
        <f t="shared" si="115"/>
        <v>231</v>
      </c>
    </row>
    <row r="479" spans="2:94" ht="15.75" customHeight="1">
      <c r="B479" s="2" t="s">
        <v>117</v>
      </c>
      <c r="C479" s="2" t="s">
        <v>118</v>
      </c>
      <c r="D479" s="2">
        <v>1.1000000000000001</v>
      </c>
      <c r="E479" s="20" t="s">
        <v>318</v>
      </c>
      <c r="F479" s="20" t="s">
        <v>329</v>
      </c>
      <c r="G479" s="20" t="s">
        <v>121</v>
      </c>
      <c r="H479" s="20" t="s">
        <v>2111</v>
      </c>
      <c r="I479" s="20" t="s">
        <v>2116</v>
      </c>
      <c r="J479" s="20" t="s">
        <v>2117</v>
      </c>
      <c r="K479" s="20" t="s">
        <v>318</v>
      </c>
      <c r="L479" s="20" t="s">
        <v>318</v>
      </c>
      <c r="M479" s="20" t="s">
        <v>127</v>
      </c>
      <c r="N479" s="20"/>
      <c r="O479" s="20" t="s">
        <v>128</v>
      </c>
      <c r="P479" s="20" t="s">
        <v>410</v>
      </c>
      <c r="Q479" s="21">
        <v>46023</v>
      </c>
      <c r="R479" s="21">
        <v>46023</v>
      </c>
      <c r="S479" s="21">
        <v>46387</v>
      </c>
      <c r="T479" s="22">
        <v>220</v>
      </c>
      <c r="U479" s="20" t="s">
        <v>318</v>
      </c>
      <c r="V479" s="20" t="s">
        <v>134</v>
      </c>
      <c r="W479" s="20" t="s">
        <v>2118</v>
      </c>
      <c r="X479" s="28">
        <v>1500</v>
      </c>
      <c r="Y479" s="23">
        <v>0</v>
      </c>
      <c r="Z479" s="23">
        <v>0</v>
      </c>
      <c r="AA479" s="28">
        <v>1500</v>
      </c>
      <c r="AB479" s="23">
        <v>0</v>
      </c>
      <c r="AC479" s="22">
        <v>65</v>
      </c>
      <c r="AD479" s="22">
        <v>220</v>
      </c>
      <c r="AE479" s="31">
        <v>0.70450000000000002</v>
      </c>
      <c r="AF479" s="20" t="s">
        <v>2116</v>
      </c>
      <c r="AG479" s="20" t="s">
        <v>2119</v>
      </c>
      <c r="AH479" s="20" t="s">
        <v>128</v>
      </c>
      <c r="AI479" s="20" t="s">
        <v>333</v>
      </c>
      <c r="AJ479" s="20" t="s">
        <v>121</v>
      </c>
      <c r="AK479" s="20" t="s">
        <v>127</v>
      </c>
      <c r="AL479" s="20" t="s">
        <v>410</v>
      </c>
      <c r="AM479" s="20" t="s">
        <v>128</v>
      </c>
      <c r="AN479" s="20" t="s">
        <v>134</v>
      </c>
      <c r="AO479" s="20" t="s">
        <v>2117</v>
      </c>
      <c r="AP479" s="20" t="s">
        <v>134</v>
      </c>
      <c r="AQ479" s="25" t="s">
        <v>134</v>
      </c>
      <c r="AR479" s="20" t="s">
        <v>1871</v>
      </c>
      <c r="AS479" s="25" t="b">
        <v>1</v>
      </c>
      <c r="AT479" s="25" t="b">
        <v>1</v>
      </c>
      <c r="AU479" s="24">
        <v>1</v>
      </c>
      <c r="AV479" s="29">
        <v>1500</v>
      </c>
      <c r="AW479" s="20" t="s">
        <v>196</v>
      </c>
      <c r="AX479" s="20" t="s">
        <v>1664</v>
      </c>
      <c r="AY479" s="20" t="s">
        <v>127</v>
      </c>
      <c r="BC479" s="2">
        <v>280</v>
      </c>
      <c r="BD479" s="2">
        <v>230</v>
      </c>
      <c r="BE479" s="2">
        <v>210</v>
      </c>
      <c r="BF479" s="2">
        <v>2599</v>
      </c>
      <c r="BG479" s="2">
        <v>1900</v>
      </c>
      <c r="BH479" s="2">
        <v>2600</v>
      </c>
      <c r="BI479" s="43">
        <v>220</v>
      </c>
      <c r="BJ479" s="2">
        <v>280</v>
      </c>
      <c r="BK479" s="2">
        <v>1599</v>
      </c>
      <c r="BL479" s="2">
        <v>1790</v>
      </c>
      <c r="BM479" s="2">
        <v>1890</v>
      </c>
      <c r="BN479" s="2">
        <v>27500</v>
      </c>
      <c r="BO479" s="2">
        <v>259000</v>
      </c>
      <c r="BP479" s="2">
        <v>320</v>
      </c>
      <c r="BQ479" s="2">
        <v>350</v>
      </c>
      <c r="CB479" s="2">
        <f t="shared" si="122"/>
        <v>133.33000000000001</v>
      </c>
      <c r="CC479" s="2">
        <f t="shared" si="123"/>
        <v>109.52</v>
      </c>
      <c r="CD479" s="2">
        <f t="shared" si="124"/>
        <v>100</v>
      </c>
      <c r="CE479" s="2">
        <f t="shared" si="125"/>
        <v>1237.6199999999999</v>
      </c>
      <c r="CF479" s="2">
        <f t="shared" si="126"/>
        <v>904.76</v>
      </c>
      <c r="CG479" s="2">
        <f t="shared" si="127"/>
        <v>1238.0999999999999</v>
      </c>
      <c r="CH479" s="50">
        <f t="shared" si="119"/>
        <v>121</v>
      </c>
      <c r="CI479" s="2">
        <f t="shared" si="128"/>
        <v>148</v>
      </c>
      <c r="CJ479" s="2">
        <f t="shared" si="118"/>
        <v>799.5</v>
      </c>
      <c r="CK479" s="2" t="s">
        <v>136</v>
      </c>
      <c r="CL479" s="2" t="s">
        <v>136</v>
      </c>
      <c r="CM479" s="2">
        <f t="shared" si="121"/>
        <v>24999.999999999996</v>
      </c>
      <c r="CN479" s="2" t="s">
        <v>136</v>
      </c>
      <c r="CO479" s="2">
        <f t="shared" si="114"/>
        <v>176</v>
      </c>
      <c r="CP479" s="2">
        <f t="shared" si="115"/>
        <v>231</v>
      </c>
    </row>
    <row r="480" spans="2:94" ht="15.75" customHeight="1">
      <c r="B480" s="2" t="s">
        <v>117</v>
      </c>
      <c r="C480" s="2" t="s">
        <v>118</v>
      </c>
      <c r="D480" s="2">
        <v>1.1000000000000001</v>
      </c>
      <c r="E480" s="20" t="s">
        <v>318</v>
      </c>
      <c r="F480" s="20" t="s">
        <v>319</v>
      </c>
      <c r="G480" s="20" t="s">
        <v>121</v>
      </c>
      <c r="H480" s="20" t="s">
        <v>2120</v>
      </c>
      <c r="I480" s="20" t="s">
        <v>2121</v>
      </c>
      <c r="J480" s="20" t="s">
        <v>2122</v>
      </c>
      <c r="K480" s="20" t="s">
        <v>318</v>
      </c>
      <c r="L480" s="20" t="s">
        <v>318</v>
      </c>
      <c r="M480" s="20" t="s">
        <v>127</v>
      </c>
      <c r="N480" s="20"/>
      <c r="O480" s="20" t="s">
        <v>128</v>
      </c>
      <c r="P480" s="20" t="s">
        <v>410</v>
      </c>
      <c r="Q480" s="21">
        <v>46023</v>
      </c>
      <c r="R480" s="21">
        <v>46023</v>
      </c>
      <c r="S480" s="21">
        <v>46387</v>
      </c>
      <c r="T480" s="22">
        <v>220</v>
      </c>
      <c r="U480" s="20" t="s">
        <v>318</v>
      </c>
      <c r="V480" s="20" t="s">
        <v>134</v>
      </c>
      <c r="W480" s="20" t="s">
        <v>2123</v>
      </c>
      <c r="X480" s="28">
        <v>2500</v>
      </c>
      <c r="Y480" s="23">
        <v>0</v>
      </c>
      <c r="Z480" s="23">
        <v>0</v>
      </c>
      <c r="AA480" s="28">
        <v>2500</v>
      </c>
      <c r="AB480" s="23">
        <v>0</v>
      </c>
      <c r="AC480" s="22">
        <v>65</v>
      </c>
      <c r="AD480" s="22">
        <v>220</v>
      </c>
      <c r="AE480" s="31">
        <v>0.70450000000000002</v>
      </c>
      <c r="AF480" s="20" t="s">
        <v>2121</v>
      </c>
      <c r="AG480" s="20" t="s">
        <v>2124</v>
      </c>
      <c r="AH480" s="20" t="s">
        <v>128</v>
      </c>
      <c r="AI480" s="20" t="s">
        <v>327</v>
      </c>
      <c r="AJ480" s="20" t="s">
        <v>121</v>
      </c>
      <c r="AK480" s="20" t="s">
        <v>127</v>
      </c>
      <c r="AL480" s="20" t="s">
        <v>410</v>
      </c>
      <c r="AM480" s="20" t="s">
        <v>128</v>
      </c>
      <c r="AN480" s="20" t="s">
        <v>134</v>
      </c>
      <c r="AO480" s="20" t="s">
        <v>2122</v>
      </c>
      <c r="AP480" s="20" t="s">
        <v>134</v>
      </c>
      <c r="AQ480" s="25" t="s">
        <v>134</v>
      </c>
      <c r="AR480" s="20" t="s">
        <v>170</v>
      </c>
      <c r="AS480" s="25" t="b">
        <v>0</v>
      </c>
      <c r="AT480" s="25" t="b">
        <v>1</v>
      </c>
      <c r="AU480" s="24">
        <v>1</v>
      </c>
      <c r="AV480" s="29">
        <v>2500</v>
      </c>
      <c r="AW480" s="20" t="s">
        <v>196</v>
      </c>
      <c r="AX480" s="20" t="s">
        <v>1664</v>
      </c>
      <c r="AY480" s="20" t="s">
        <v>127</v>
      </c>
      <c r="BC480" s="2">
        <v>280</v>
      </c>
      <c r="BD480" s="2">
        <v>230</v>
      </c>
      <c r="BE480" s="2">
        <v>210</v>
      </c>
      <c r="BF480" s="2">
        <v>2599</v>
      </c>
      <c r="BG480" s="2">
        <v>1900</v>
      </c>
      <c r="BH480" s="2">
        <v>2600</v>
      </c>
      <c r="BI480" s="43">
        <v>220</v>
      </c>
      <c r="BJ480" s="2">
        <v>280</v>
      </c>
      <c r="BK480" s="2">
        <v>1599</v>
      </c>
      <c r="BL480" s="2">
        <v>1790</v>
      </c>
      <c r="BM480" s="2">
        <v>1890</v>
      </c>
      <c r="BN480" s="2">
        <v>27500</v>
      </c>
      <c r="BO480" s="2">
        <v>259000</v>
      </c>
      <c r="BP480" s="2">
        <v>320</v>
      </c>
      <c r="BQ480" s="2">
        <v>350</v>
      </c>
      <c r="CB480" s="2">
        <f t="shared" si="122"/>
        <v>133.33000000000001</v>
      </c>
      <c r="CC480" s="2">
        <f t="shared" si="123"/>
        <v>109.52</v>
      </c>
      <c r="CD480" s="2">
        <f t="shared" si="124"/>
        <v>100</v>
      </c>
      <c r="CE480" s="2">
        <f t="shared" si="125"/>
        <v>1237.6199999999999</v>
      </c>
      <c r="CF480" s="2">
        <f t="shared" si="126"/>
        <v>904.76</v>
      </c>
      <c r="CG480" s="2">
        <f t="shared" si="127"/>
        <v>1238.0999999999999</v>
      </c>
      <c r="CH480" s="50">
        <f t="shared" si="119"/>
        <v>121</v>
      </c>
      <c r="CI480" s="2">
        <f t="shared" si="128"/>
        <v>148</v>
      </c>
      <c r="CJ480" s="2">
        <f t="shared" si="118"/>
        <v>799.5</v>
      </c>
      <c r="CK480" s="2" t="s">
        <v>136</v>
      </c>
      <c r="CL480" s="2" t="s">
        <v>136</v>
      </c>
      <c r="CM480" s="2">
        <f t="shared" si="121"/>
        <v>24999.999999999996</v>
      </c>
      <c r="CN480" s="2" t="s">
        <v>136</v>
      </c>
      <c r="CO480" s="2">
        <f t="shared" si="114"/>
        <v>176</v>
      </c>
      <c r="CP480" s="2">
        <f t="shared" si="115"/>
        <v>231</v>
      </c>
    </row>
    <row r="481" spans="2:94" ht="15.75" customHeight="1">
      <c r="B481" s="2" t="s">
        <v>117</v>
      </c>
      <c r="C481" s="2" t="s">
        <v>118</v>
      </c>
      <c r="D481" s="2">
        <v>1.1000000000000001</v>
      </c>
      <c r="E481" s="20" t="s">
        <v>318</v>
      </c>
      <c r="F481" s="20" t="s">
        <v>329</v>
      </c>
      <c r="G481" s="20" t="s">
        <v>121</v>
      </c>
      <c r="H481" s="20" t="s">
        <v>2120</v>
      </c>
      <c r="I481" s="20" t="s">
        <v>2125</v>
      </c>
      <c r="J481" s="20" t="s">
        <v>2126</v>
      </c>
      <c r="K481" s="20" t="s">
        <v>318</v>
      </c>
      <c r="L481" s="20" t="s">
        <v>318</v>
      </c>
      <c r="M481" s="20" t="s">
        <v>127</v>
      </c>
      <c r="N481" s="20"/>
      <c r="O481" s="20" t="s">
        <v>128</v>
      </c>
      <c r="P481" s="20" t="s">
        <v>410</v>
      </c>
      <c r="Q481" s="21">
        <v>46023</v>
      </c>
      <c r="R481" s="21">
        <v>46023</v>
      </c>
      <c r="S481" s="21">
        <v>46387</v>
      </c>
      <c r="T481" s="22">
        <v>220</v>
      </c>
      <c r="U481" s="20" t="s">
        <v>318</v>
      </c>
      <c r="V481" s="20" t="s">
        <v>134</v>
      </c>
      <c r="W481" s="20" t="s">
        <v>2127</v>
      </c>
      <c r="X481" s="28">
        <v>2500</v>
      </c>
      <c r="Y481" s="23">
        <v>0</v>
      </c>
      <c r="Z481" s="23">
        <v>0</v>
      </c>
      <c r="AA481" s="28">
        <v>2500</v>
      </c>
      <c r="AB481" s="23">
        <v>0</v>
      </c>
      <c r="AC481" s="22">
        <v>65</v>
      </c>
      <c r="AD481" s="22">
        <v>220</v>
      </c>
      <c r="AE481" s="31">
        <v>0.70450000000000002</v>
      </c>
      <c r="AF481" s="20" t="s">
        <v>2125</v>
      </c>
      <c r="AG481" s="20" t="s">
        <v>2128</v>
      </c>
      <c r="AH481" s="20" t="s">
        <v>128</v>
      </c>
      <c r="AI481" s="20" t="s">
        <v>333</v>
      </c>
      <c r="AJ481" s="20" t="s">
        <v>121</v>
      </c>
      <c r="AK481" s="20" t="s">
        <v>127</v>
      </c>
      <c r="AL481" s="20" t="s">
        <v>410</v>
      </c>
      <c r="AM481" s="20" t="s">
        <v>128</v>
      </c>
      <c r="AN481" s="20" t="s">
        <v>134</v>
      </c>
      <c r="AO481" s="20" t="s">
        <v>2126</v>
      </c>
      <c r="AP481" s="20" t="s">
        <v>134</v>
      </c>
      <c r="AQ481" s="25" t="s">
        <v>134</v>
      </c>
      <c r="AR481" s="20" t="s">
        <v>170</v>
      </c>
      <c r="AS481" s="25" t="b">
        <v>0</v>
      </c>
      <c r="AT481" s="25" t="b">
        <v>1</v>
      </c>
      <c r="AU481" s="24">
        <v>1</v>
      </c>
      <c r="AV481" s="29">
        <v>2500</v>
      </c>
      <c r="AW481" s="20" t="s">
        <v>196</v>
      </c>
      <c r="AX481" s="20" t="s">
        <v>1664</v>
      </c>
      <c r="AY481" s="20" t="s">
        <v>127</v>
      </c>
      <c r="BC481" s="2">
        <v>280</v>
      </c>
      <c r="BD481" s="2">
        <v>230</v>
      </c>
      <c r="BE481" s="2">
        <v>210</v>
      </c>
      <c r="BF481" s="2">
        <v>2599</v>
      </c>
      <c r="BG481" s="2">
        <v>1900</v>
      </c>
      <c r="BH481" s="2">
        <v>2600</v>
      </c>
      <c r="BI481" s="43">
        <v>220</v>
      </c>
      <c r="BJ481" s="2">
        <v>280</v>
      </c>
      <c r="BK481" s="2">
        <v>1599</v>
      </c>
      <c r="BL481" s="2">
        <v>1790</v>
      </c>
      <c r="BM481" s="2">
        <v>1890</v>
      </c>
      <c r="BN481" s="2">
        <v>27500</v>
      </c>
      <c r="BO481" s="2">
        <v>259000</v>
      </c>
      <c r="BP481" s="2">
        <v>320</v>
      </c>
      <c r="BQ481" s="2">
        <v>350</v>
      </c>
      <c r="CB481" s="2">
        <f t="shared" si="122"/>
        <v>133.33000000000001</v>
      </c>
      <c r="CC481" s="2">
        <f t="shared" si="123"/>
        <v>109.52</v>
      </c>
      <c r="CD481" s="2">
        <f t="shared" si="124"/>
        <v>100</v>
      </c>
      <c r="CE481" s="2">
        <f t="shared" si="125"/>
        <v>1237.6199999999999</v>
      </c>
      <c r="CF481" s="2">
        <f t="shared" si="126"/>
        <v>904.76</v>
      </c>
      <c r="CG481" s="2">
        <f t="shared" si="127"/>
        <v>1238.0999999999999</v>
      </c>
      <c r="CH481" s="50">
        <f t="shared" si="119"/>
        <v>121</v>
      </c>
      <c r="CI481" s="2">
        <f t="shared" si="128"/>
        <v>148</v>
      </c>
      <c r="CJ481" s="2">
        <f t="shared" si="118"/>
        <v>799.5</v>
      </c>
      <c r="CK481" s="2" t="s">
        <v>136</v>
      </c>
      <c r="CL481" s="2" t="s">
        <v>136</v>
      </c>
      <c r="CM481" s="2">
        <f t="shared" si="121"/>
        <v>24999.999999999996</v>
      </c>
      <c r="CN481" s="2" t="s">
        <v>136</v>
      </c>
      <c r="CO481" s="2">
        <f t="shared" si="114"/>
        <v>176</v>
      </c>
      <c r="CP481" s="2">
        <f t="shared" si="115"/>
        <v>231</v>
      </c>
    </row>
    <row r="482" spans="2:94" ht="15.75" customHeight="1">
      <c r="B482" s="2" t="s">
        <v>117</v>
      </c>
      <c r="C482" s="2" t="s">
        <v>355</v>
      </c>
      <c r="D482" s="2">
        <v>4.0999999999999996</v>
      </c>
      <c r="E482" s="20" t="s">
        <v>318</v>
      </c>
      <c r="F482" s="20" t="s">
        <v>537</v>
      </c>
      <c r="G482" s="20" t="s">
        <v>121</v>
      </c>
      <c r="H482" s="20" t="s">
        <v>998</v>
      </c>
      <c r="I482" s="20" t="s">
        <v>1003</v>
      </c>
      <c r="J482" s="20" t="s">
        <v>2129</v>
      </c>
      <c r="K482" s="20" t="s">
        <v>318</v>
      </c>
      <c r="L482" s="20" t="s">
        <v>318</v>
      </c>
      <c r="M482" s="20" t="s">
        <v>357</v>
      </c>
      <c r="N482" s="20" t="s">
        <v>528</v>
      </c>
      <c r="O482" s="20" t="s">
        <v>374</v>
      </c>
      <c r="P482" s="20" t="s">
        <v>410</v>
      </c>
      <c r="Q482" s="51">
        <v>46086</v>
      </c>
      <c r="T482" s="52">
        <v>130</v>
      </c>
      <c r="BC482" s="2">
        <v>150</v>
      </c>
      <c r="BD482" s="2">
        <v>140</v>
      </c>
      <c r="BE482" s="2">
        <v>110</v>
      </c>
      <c r="BF482" s="2">
        <v>1699</v>
      </c>
      <c r="BG482" s="45">
        <v>1150</v>
      </c>
      <c r="BH482" s="2">
        <v>1600</v>
      </c>
      <c r="BI482" s="56">
        <f>T482</f>
        <v>130</v>
      </c>
      <c r="BJ482" s="2">
        <v>160</v>
      </c>
      <c r="BK482" s="2">
        <v>999</v>
      </c>
      <c r="BL482" s="2">
        <v>990</v>
      </c>
      <c r="BM482" s="2">
        <v>1090</v>
      </c>
      <c r="BN482" s="2">
        <v>15400</v>
      </c>
      <c r="BO482" s="2">
        <v>169000</v>
      </c>
      <c r="BP482" s="2">
        <v>200</v>
      </c>
      <c r="BQ482" s="2">
        <v>230</v>
      </c>
      <c r="CB482" s="2">
        <f t="shared" si="122"/>
        <v>71.430000000000007</v>
      </c>
      <c r="CC482" s="2">
        <f t="shared" si="123"/>
        <v>66.67</v>
      </c>
      <c r="CD482" s="2">
        <f t="shared" si="124"/>
        <v>52.38</v>
      </c>
      <c r="CE482" s="2">
        <f t="shared" si="125"/>
        <v>809.05</v>
      </c>
      <c r="CF482" s="2">
        <f t="shared" si="126"/>
        <v>547.62</v>
      </c>
      <c r="CG482" s="2">
        <f t="shared" si="127"/>
        <v>761.9</v>
      </c>
      <c r="CH482" s="57">
        <f t="shared" si="119"/>
        <v>71.5</v>
      </c>
      <c r="CI482" s="2">
        <f>ROUND(BJ482*0.5,0.5)</f>
        <v>80</v>
      </c>
      <c r="CJ482" s="2">
        <f t="shared" si="118"/>
        <v>499.5</v>
      </c>
      <c r="CK482" s="2" t="s">
        <v>136</v>
      </c>
      <c r="CL482" s="2" t="s">
        <v>136</v>
      </c>
      <c r="CM482" s="2">
        <f t="shared" si="121"/>
        <v>13999.999999999998</v>
      </c>
      <c r="CN482" s="2" t="s">
        <v>136</v>
      </c>
      <c r="CO482" s="2">
        <f t="shared" si="114"/>
        <v>110</v>
      </c>
      <c r="CP482" s="2">
        <f t="shared" si="115"/>
        <v>151.80000000000001</v>
      </c>
    </row>
    <row r="483" spans="2:94" ht="15.75" customHeight="1">
      <c r="B483" s="2" t="s">
        <v>117</v>
      </c>
      <c r="C483" s="2" t="s">
        <v>118</v>
      </c>
      <c r="D483" s="2">
        <v>1.5</v>
      </c>
      <c r="E483" s="20" t="s">
        <v>318</v>
      </c>
      <c r="F483" s="20" t="s">
        <v>329</v>
      </c>
      <c r="G483" s="20" t="s">
        <v>180</v>
      </c>
      <c r="H483" s="20" t="s">
        <v>2130</v>
      </c>
      <c r="I483" s="20" t="s">
        <v>2131</v>
      </c>
      <c r="J483" s="20" t="s">
        <v>2132</v>
      </c>
      <c r="K483" s="20" t="s">
        <v>318</v>
      </c>
      <c r="L483" s="20" t="s">
        <v>318</v>
      </c>
      <c r="M483" s="20" t="s">
        <v>127</v>
      </c>
      <c r="N483" s="20"/>
      <c r="O483" s="20" t="s">
        <v>128</v>
      </c>
      <c r="P483" s="20" t="s">
        <v>259</v>
      </c>
      <c r="Q483" s="21">
        <v>46030</v>
      </c>
      <c r="R483" s="21">
        <v>46030</v>
      </c>
      <c r="S483" s="21">
        <v>46387</v>
      </c>
      <c r="T483" s="22">
        <v>220</v>
      </c>
      <c r="U483" s="20" t="s">
        <v>318</v>
      </c>
      <c r="V483" s="20" t="s">
        <v>963</v>
      </c>
      <c r="W483" s="20" t="s">
        <v>2133</v>
      </c>
      <c r="X483" s="28">
        <v>49000</v>
      </c>
      <c r="Y483" s="23">
        <v>0</v>
      </c>
      <c r="Z483" s="28">
        <v>49000</v>
      </c>
      <c r="AA483" s="23">
        <v>0</v>
      </c>
      <c r="AB483" s="23">
        <v>0</v>
      </c>
      <c r="AC483" s="22">
        <v>39.5</v>
      </c>
      <c r="AD483" s="22">
        <v>220</v>
      </c>
      <c r="AE483" s="31">
        <v>0.82050000000000001</v>
      </c>
      <c r="AF483" s="20" t="s">
        <v>2131</v>
      </c>
      <c r="AG483" s="20" t="s">
        <v>2134</v>
      </c>
      <c r="AH483" s="20" t="s">
        <v>128</v>
      </c>
      <c r="AI483" s="20" t="s">
        <v>333</v>
      </c>
      <c r="AJ483" s="20" t="s">
        <v>180</v>
      </c>
      <c r="AK483" s="20" t="s">
        <v>127</v>
      </c>
      <c r="AL483" s="20" t="s">
        <v>259</v>
      </c>
      <c r="AM483" s="20" t="s">
        <v>133</v>
      </c>
      <c r="AN483" s="20" t="s">
        <v>134</v>
      </c>
      <c r="AO483" s="20" t="s">
        <v>2132</v>
      </c>
      <c r="AP483" s="20" t="s">
        <v>134</v>
      </c>
      <c r="AQ483" s="25" t="s">
        <v>134</v>
      </c>
      <c r="AR483" s="20" t="s">
        <v>117</v>
      </c>
      <c r="AS483" s="25" t="b">
        <v>0</v>
      </c>
      <c r="AT483" s="25" t="b">
        <v>1</v>
      </c>
      <c r="AU483" s="24">
        <v>0.2</v>
      </c>
      <c r="AV483" s="29">
        <v>9800</v>
      </c>
      <c r="AW483" s="20" t="s">
        <v>196</v>
      </c>
      <c r="AX483" s="20" t="s">
        <v>966</v>
      </c>
      <c r="AY483" s="20" t="s">
        <v>127</v>
      </c>
      <c r="BC483" s="2">
        <v>280</v>
      </c>
      <c r="BD483" s="2">
        <v>230</v>
      </c>
      <c r="BE483" s="2">
        <v>210</v>
      </c>
      <c r="BF483" s="2">
        <v>2599</v>
      </c>
      <c r="BG483" s="2">
        <v>1900</v>
      </c>
      <c r="BH483" s="2">
        <v>2600</v>
      </c>
      <c r="BI483" s="43">
        <v>220</v>
      </c>
      <c r="BJ483" s="2">
        <v>280</v>
      </c>
      <c r="BK483" s="2">
        <v>1599</v>
      </c>
      <c r="BL483" s="2">
        <v>1790</v>
      </c>
      <c r="BM483" s="2">
        <v>1890</v>
      </c>
      <c r="BN483" s="2">
        <v>28600</v>
      </c>
      <c r="BO483" s="2">
        <v>259000</v>
      </c>
      <c r="BP483" s="2">
        <v>320</v>
      </c>
      <c r="BQ483" s="2">
        <v>360</v>
      </c>
      <c r="CB483" s="2">
        <f t="shared" si="122"/>
        <v>133.33000000000001</v>
      </c>
      <c r="CC483" s="2">
        <f t="shared" si="123"/>
        <v>109.52</v>
      </c>
      <c r="CD483" s="2">
        <f t="shared" si="124"/>
        <v>100</v>
      </c>
      <c r="CE483" s="2">
        <f t="shared" si="125"/>
        <v>1237.6199999999999</v>
      </c>
      <c r="CF483" s="2">
        <f t="shared" si="126"/>
        <v>904.76</v>
      </c>
      <c r="CG483" s="2">
        <f t="shared" si="127"/>
        <v>1238.0999999999999</v>
      </c>
      <c r="CH483" s="50">
        <f t="shared" si="119"/>
        <v>121</v>
      </c>
      <c r="CI483" s="2">
        <f t="shared" ref="CI483:CI488" si="129">ROUND(BJ483*0.53,0.5)</f>
        <v>148</v>
      </c>
      <c r="CJ483" s="2">
        <f t="shared" si="118"/>
        <v>799.5</v>
      </c>
      <c r="CK483" s="2" t="s">
        <v>136</v>
      </c>
      <c r="CL483" s="2" t="s">
        <v>136</v>
      </c>
      <c r="CM483" s="2">
        <f t="shared" si="121"/>
        <v>25999.999999999996</v>
      </c>
      <c r="CN483" s="2" t="s">
        <v>136</v>
      </c>
      <c r="CO483" s="2">
        <f t="shared" ref="CO483:CO546" si="130">ROUND(BP483*0.55,2)</f>
        <v>176</v>
      </c>
      <c r="CP483" s="2">
        <f t="shared" ref="CP483:CP546" si="131">ROUND(BQ483*0.66,2)</f>
        <v>237.6</v>
      </c>
    </row>
    <row r="484" spans="2:94" ht="15.75" customHeight="1">
      <c r="B484" s="2" t="s">
        <v>117</v>
      </c>
      <c r="C484" s="2" t="s">
        <v>118</v>
      </c>
      <c r="D484" s="2">
        <v>1.5</v>
      </c>
      <c r="E484" s="20" t="s">
        <v>318</v>
      </c>
      <c r="F484" s="20" t="s">
        <v>319</v>
      </c>
      <c r="G484" s="20" t="s">
        <v>180</v>
      </c>
      <c r="H484" s="20" t="s">
        <v>2130</v>
      </c>
      <c r="I484" s="20" t="s">
        <v>2135</v>
      </c>
      <c r="J484" s="20" t="s">
        <v>2136</v>
      </c>
      <c r="K484" s="20" t="s">
        <v>318</v>
      </c>
      <c r="L484" s="20" t="s">
        <v>318</v>
      </c>
      <c r="M484" s="20" t="s">
        <v>127</v>
      </c>
      <c r="N484" s="20"/>
      <c r="O484" s="20" t="s">
        <v>128</v>
      </c>
      <c r="P484" s="20" t="s">
        <v>259</v>
      </c>
      <c r="Q484" s="21">
        <v>46030</v>
      </c>
      <c r="R484" s="21">
        <v>46030</v>
      </c>
      <c r="S484" s="21">
        <v>46387</v>
      </c>
      <c r="T484" s="22">
        <v>220</v>
      </c>
      <c r="U484" s="20" t="s">
        <v>318</v>
      </c>
      <c r="V484" s="20" t="s">
        <v>963</v>
      </c>
      <c r="W484" s="20" t="s">
        <v>2133</v>
      </c>
      <c r="X484" s="28">
        <v>49000</v>
      </c>
      <c r="Y484" s="23">
        <v>0</v>
      </c>
      <c r="Z484" s="28">
        <v>49000</v>
      </c>
      <c r="AA484" s="23">
        <v>0</v>
      </c>
      <c r="AB484" s="23">
        <v>0</v>
      </c>
      <c r="AC484" s="22">
        <v>38</v>
      </c>
      <c r="AD484" s="22">
        <v>220</v>
      </c>
      <c r="AE484" s="31">
        <v>0.82730000000000004</v>
      </c>
      <c r="AF484" s="20" t="s">
        <v>2135</v>
      </c>
      <c r="AG484" s="20" t="s">
        <v>2137</v>
      </c>
      <c r="AH484" s="20" t="s">
        <v>128</v>
      </c>
      <c r="AI484" s="20" t="s">
        <v>327</v>
      </c>
      <c r="AJ484" s="20" t="s">
        <v>180</v>
      </c>
      <c r="AK484" s="20" t="s">
        <v>127</v>
      </c>
      <c r="AL484" s="20" t="s">
        <v>259</v>
      </c>
      <c r="AM484" s="20" t="s">
        <v>133</v>
      </c>
      <c r="AN484" s="20" t="s">
        <v>134</v>
      </c>
      <c r="AO484" s="20" t="s">
        <v>2136</v>
      </c>
      <c r="AP484" s="20" t="s">
        <v>134</v>
      </c>
      <c r="AQ484" s="25" t="s">
        <v>134</v>
      </c>
      <c r="AR484" s="20" t="s">
        <v>117</v>
      </c>
      <c r="AS484" s="25" t="b">
        <v>1</v>
      </c>
      <c r="AT484" s="25" t="b">
        <v>1</v>
      </c>
      <c r="AU484" s="24">
        <v>0.3</v>
      </c>
      <c r="AV484" s="29">
        <v>14700</v>
      </c>
      <c r="AW484" s="20" t="s">
        <v>196</v>
      </c>
      <c r="AX484" s="20" t="s">
        <v>966</v>
      </c>
      <c r="AY484" s="20" t="s">
        <v>127</v>
      </c>
      <c r="BC484" s="2">
        <v>280</v>
      </c>
      <c r="BD484" s="2">
        <v>230</v>
      </c>
      <c r="BE484" s="2">
        <v>210</v>
      </c>
      <c r="BF484" s="2">
        <v>2599</v>
      </c>
      <c r="BG484" s="2">
        <v>1900</v>
      </c>
      <c r="BH484" s="2">
        <v>2600</v>
      </c>
      <c r="BI484" s="43">
        <v>220</v>
      </c>
      <c r="BJ484" s="2">
        <v>280</v>
      </c>
      <c r="BK484" s="2">
        <v>1599</v>
      </c>
      <c r="BL484" s="2">
        <v>1790</v>
      </c>
      <c r="BM484" s="2">
        <v>1890</v>
      </c>
      <c r="BN484" s="2">
        <v>28600</v>
      </c>
      <c r="BO484" s="2">
        <v>259000</v>
      </c>
      <c r="BP484" s="2">
        <v>320</v>
      </c>
      <c r="BQ484" s="2">
        <v>360</v>
      </c>
      <c r="CB484" s="2">
        <f t="shared" si="122"/>
        <v>133.33000000000001</v>
      </c>
      <c r="CC484" s="2">
        <f t="shared" si="123"/>
        <v>109.52</v>
      </c>
      <c r="CD484" s="2">
        <f t="shared" si="124"/>
        <v>100</v>
      </c>
      <c r="CE484" s="2">
        <f t="shared" si="125"/>
        <v>1237.6199999999999</v>
      </c>
      <c r="CF484" s="2">
        <f t="shared" si="126"/>
        <v>904.76</v>
      </c>
      <c r="CG484" s="2">
        <f t="shared" si="127"/>
        <v>1238.0999999999999</v>
      </c>
      <c r="CH484" s="50">
        <f t="shared" si="119"/>
        <v>121</v>
      </c>
      <c r="CI484" s="2">
        <f t="shared" si="129"/>
        <v>148</v>
      </c>
      <c r="CJ484" s="2">
        <f t="shared" si="118"/>
        <v>799.5</v>
      </c>
      <c r="CK484" s="2" t="s">
        <v>136</v>
      </c>
      <c r="CL484" s="2" t="s">
        <v>136</v>
      </c>
      <c r="CM484" s="2">
        <f t="shared" si="121"/>
        <v>25999.999999999996</v>
      </c>
      <c r="CN484" s="2" t="s">
        <v>136</v>
      </c>
      <c r="CO484" s="2">
        <f t="shared" si="130"/>
        <v>176</v>
      </c>
      <c r="CP484" s="2">
        <f t="shared" si="131"/>
        <v>237.6</v>
      </c>
    </row>
    <row r="485" spans="2:94" ht="15.75" customHeight="1">
      <c r="B485" s="2" t="s">
        <v>117</v>
      </c>
      <c r="C485" s="2" t="s">
        <v>118</v>
      </c>
      <c r="D485" s="2">
        <v>1.1000000000000001</v>
      </c>
      <c r="E485" s="20" t="s">
        <v>318</v>
      </c>
      <c r="F485" s="20" t="s">
        <v>319</v>
      </c>
      <c r="G485" s="20" t="s">
        <v>121</v>
      </c>
      <c r="H485" s="20" t="s">
        <v>2138</v>
      </c>
      <c r="I485" s="20" t="s">
        <v>2139</v>
      </c>
      <c r="J485" s="20" t="s">
        <v>2140</v>
      </c>
      <c r="K485" s="20" t="s">
        <v>318</v>
      </c>
      <c r="L485" s="20" t="s">
        <v>318</v>
      </c>
      <c r="M485" s="20" t="s">
        <v>127</v>
      </c>
      <c r="N485" s="20"/>
      <c r="O485" s="20" t="s">
        <v>128</v>
      </c>
      <c r="P485" s="20" t="s">
        <v>129</v>
      </c>
      <c r="Q485" s="21">
        <v>46023</v>
      </c>
      <c r="R485" s="21">
        <v>46023</v>
      </c>
      <c r="S485" s="21">
        <v>46203</v>
      </c>
      <c r="T485" s="22">
        <v>230</v>
      </c>
      <c r="U485" s="20" t="s">
        <v>318</v>
      </c>
      <c r="V485" s="20" t="s">
        <v>134</v>
      </c>
      <c r="W485" s="20" t="s">
        <v>2141</v>
      </c>
      <c r="X485" s="28">
        <v>34000</v>
      </c>
      <c r="Y485" s="23">
        <v>0</v>
      </c>
      <c r="Z485" s="23">
        <v>0</v>
      </c>
      <c r="AA485" s="28">
        <v>34000</v>
      </c>
      <c r="AB485" s="23">
        <v>0</v>
      </c>
      <c r="AC485" s="22">
        <v>56</v>
      </c>
      <c r="AD485" s="22">
        <v>230</v>
      </c>
      <c r="AE485" s="31">
        <v>0.75650000000000006</v>
      </c>
      <c r="AF485" s="20" t="s">
        <v>2139</v>
      </c>
      <c r="AG485" s="20" t="s">
        <v>2142</v>
      </c>
      <c r="AH485" s="20" t="s">
        <v>128</v>
      </c>
      <c r="AI485" s="20" t="s">
        <v>327</v>
      </c>
      <c r="AJ485" s="20" t="s">
        <v>121</v>
      </c>
      <c r="AK485" s="20" t="s">
        <v>127</v>
      </c>
      <c r="AL485" s="20" t="s">
        <v>129</v>
      </c>
      <c r="AM485" s="20" t="s">
        <v>128</v>
      </c>
      <c r="AN485" s="20" t="s">
        <v>2143</v>
      </c>
      <c r="AO485" s="20" t="s">
        <v>2140</v>
      </c>
      <c r="AP485" s="20" t="s">
        <v>134</v>
      </c>
      <c r="AQ485" s="25" t="s">
        <v>134</v>
      </c>
      <c r="AR485" s="20" t="s">
        <v>170</v>
      </c>
      <c r="AS485" s="25" t="b">
        <v>0</v>
      </c>
      <c r="AT485" s="25" t="b">
        <v>1</v>
      </c>
      <c r="AU485" s="24">
        <v>0.4</v>
      </c>
      <c r="AV485" s="29">
        <v>13600</v>
      </c>
      <c r="AW485" s="20" t="s">
        <v>135</v>
      </c>
      <c r="AX485" s="20" t="s">
        <v>685</v>
      </c>
      <c r="AY485" s="20" t="s">
        <v>127</v>
      </c>
      <c r="BC485" s="2">
        <v>290</v>
      </c>
      <c r="BD485" s="2">
        <v>240</v>
      </c>
      <c r="BE485" s="2">
        <v>220</v>
      </c>
      <c r="BF485" s="2">
        <v>2699</v>
      </c>
      <c r="BG485" s="2">
        <v>2000</v>
      </c>
      <c r="BH485" s="2">
        <v>2700</v>
      </c>
      <c r="BI485" s="43">
        <v>230</v>
      </c>
      <c r="BJ485" s="2">
        <v>290</v>
      </c>
      <c r="BK485" s="2">
        <v>2099</v>
      </c>
      <c r="BL485" s="2">
        <v>1990</v>
      </c>
      <c r="BM485" s="2">
        <v>2090</v>
      </c>
      <c r="BN485" s="2">
        <v>28600</v>
      </c>
      <c r="BO485" s="2">
        <v>279000</v>
      </c>
      <c r="BP485" s="2">
        <v>330</v>
      </c>
      <c r="BQ485" s="2">
        <v>380</v>
      </c>
      <c r="CB485" s="2">
        <f t="shared" si="122"/>
        <v>138.1</v>
      </c>
      <c r="CC485" s="2">
        <f t="shared" si="123"/>
        <v>114.29</v>
      </c>
      <c r="CD485" s="2">
        <f t="shared" si="124"/>
        <v>104.76</v>
      </c>
      <c r="CE485" s="2">
        <f t="shared" si="125"/>
        <v>1285.24</v>
      </c>
      <c r="CF485" s="2">
        <f t="shared" si="126"/>
        <v>952.38</v>
      </c>
      <c r="CG485" s="2">
        <f t="shared" si="127"/>
        <v>1285.71</v>
      </c>
      <c r="CH485" s="50">
        <f t="shared" si="119"/>
        <v>126.5</v>
      </c>
      <c r="CI485" s="2">
        <f t="shared" si="129"/>
        <v>154</v>
      </c>
      <c r="CJ485" s="2">
        <f t="shared" si="118"/>
        <v>1049.5</v>
      </c>
      <c r="CK485" s="2" t="s">
        <v>136</v>
      </c>
      <c r="CL485" s="2" t="s">
        <v>136</v>
      </c>
      <c r="CM485" s="2">
        <f t="shared" si="121"/>
        <v>25999.999999999996</v>
      </c>
      <c r="CN485" s="2" t="s">
        <v>136</v>
      </c>
      <c r="CO485" s="2">
        <f t="shared" si="130"/>
        <v>181.5</v>
      </c>
      <c r="CP485" s="2">
        <f t="shared" si="131"/>
        <v>250.8</v>
      </c>
    </row>
    <row r="486" spans="2:94" ht="15.75" customHeight="1">
      <c r="B486" s="2" t="s">
        <v>117</v>
      </c>
      <c r="C486" s="2" t="s">
        <v>118</v>
      </c>
      <c r="D486" s="2">
        <v>1.1000000000000001</v>
      </c>
      <c r="E486" s="20" t="s">
        <v>318</v>
      </c>
      <c r="F486" s="20" t="s">
        <v>329</v>
      </c>
      <c r="G486" s="20" t="s">
        <v>121</v>
      </c>
      <c r="H486" s="20" t="s">
        <v>2138</v>
      </c>
      <c r="I486" s="20" t="s">
        <v>2144</v>
      </c>
      <c r="J486" s="20" t="s">
        <v>2145</v>
      </c>
      <c r="K486" s="20" t="s">
        <v>318</v>
      </c>
      <c r="L486" s="20" t="s">
        <v>318</v>
      </c>
      <c r="M486" s="20" t="s">
        <v>127</v>
      </c>
      <c r="N486" s="20"/>
      <c r="O486" s="20" t="s">
        <v>128</v>
      </c>
      <c r="P486" s="20" t="s">
        <v>129</v>
      </c>
      <c r="Q486" s="21">
        <v>46023</v>
      </c>
      <c r="R486" s="21">
        <v>46023</v>
      </c>
      <c r="S486" s="21">
        <v>46203</v>
      </c>
      <c r="T486" s="22">
        <v>230</v>
      </c>
      <c r="U486" s="20" t="s">
        <v>318</v>
      </c>
      <c r="V486" s="20" t="s">
        <v>134</v>
      </c>
      <c r="W486" s="20" t="s">
        <v>2146</v>
      </c>
      <c r="X486" s="28">
        <v>34000</v>
      </c>
      <c r="Y486" s="23">
        <v>0</v>
      </c>
      <c r="Z486" s="23">
        <v>0</v>
      </c>
      <c r="AA486" s="28">
        <v>34000</v>
      </c>
      <c r="AB486" s="23">
        <v>0</v>
      </c>
      <c r="AC486" s="22">
        <v>56</v>
      </c>
      <c r="AD486" s="22">
        <v>230</v>
      </c>
      <c r="AE486" s="31">
        <v>0.75650000000000006</v>
      </c>
      <c r="AF486" s="20" t="s">
        <v>2144</v>
      </c>
      <c r="AG486" s="20" t="s">
        <v>2147</v>
      </c>
      <c r="AH486" s="20" t="s">
        <v>128</v>
      </c>
      <c r="AI486" s="20" t="s">
        <v>333</v>
      </c>
      <c r="AJ486" s="20" t="s">
        <v>121</v>
      </c>
      <c r="AK486" s="20" t="s">
        <v>127</v>
      </c>
      <c r="AL486" s="20" t="s">
        <v>129</v>
      </c>
      <c r="AM486" s="20" t="s">
        <v>128</v>
      </c>
      <c r="AN486" s="20" t="s">
        <v>2143</v>
      </c>
      <c r="AO486" s="20" t="s">
        <v>2145</v>
      </c>
      <c r="AP486" s="20" t="s">
        <v>134</v>
      </c>
      <c r="AQ486" s="25" t="s">
        <v>134</v>
      </c>
      <c r="AR486" s="20" t="s">
        <v>170</v>
      </c>
      <c r="AS486" s="25" t="b">
        <v>0</v>
      </c>
      <c r="AT486" s="25" t="b">
        <v>1</v>
      </c>
      <c r="AU486" s="24">
        <v>0.4</v>
      </c>
      <c r="AV486" s="29">
        <v>13600</v>
      </c>
      <c r="AW486" s="20" t="s">
        <v>135</v>
      </c>
      <c r="AX486" s="20" t="s">
        <v>685</v>
      </c>
      <c r="AY486" s="20" t="s">
        <v>127</v>
      </c>
      <c r="BC486" s="2">
        <v>290</v>
      </c>
      <c r="BD486" s="2">
        <v>240</v>
      </c>
      <c r="BE486" s="2">
        <v>220</v>
      </c>
      <c r="BF486" s="2">
        <v>2699</v>
      </c>
      <c r="BG486" s="2">
        <v>2000</v>
      </c>
      <c r="BH486" s="2">
        <v>2700</v>
      </c>
      <c r="BI486" s="43">
        <v>230</v>
      </c>
      <c r="BJ486" s="2">
        <v>290</v>
      </c>
      <c r="BK486" s="2">
        <v>2099</v>
      </c>
      <c r="BL486" s="2">
        <v>1990</v>
      </c>
      <c r="BM486" s="2">
        <v>2090</v>
      </c>
      <c r="BN486" s="2">
        <v>28600</v>
      </c>
      <c r="BO486" s="2">
        <v>279000</v>
      </c>
      <c r="BP486" s="2">
        <v>330</v>
      </c>
      <c r="BQ486" s="2">
        <v>380</v>
      </c>
      <c r="CB486" s="2">
        <f t="shared" si="122"/>
        <v>138.1</v>
      </c>
      <c r="CC486" s="2">
        <f t="shared" si="123"/>
        <v>114.29</v>
      </c>
      <c r="CD486" s="2">
        <f t="shared" si="124"/>
        <v>104.76</v>
      </c>
      <c r="CE486" s="2">
        <f t="shared" si="125"/>
        <v>1285.24</v>
      </c>
      <c r="CF486" s="2">
        <f t="shared" si="126"/>
        <v>952.38</v>
      </c>
      <c r="CG486" s="2">
        <f t="shared" si="127"/>
        <v>1285.71</v>
      </c>
      <c r="CH486" s="50">
        <f t="shared" si="119"/>
        <v>126.5</v>
      </c>
      <c r="CI486" s="2">
        <f t="shared" si="129"/>
        <v>154</v>
      </c>
      <c r="CJ486" s="2">
        <f t="shared" si="118"/>
        <v>1049.5</v>
      </c>
      <c r="CK486" s="2" t="s">
        <v>136</v>
      </c>
      <c r="CL486" s="2" t="s">
        <v>136</v>
      </c>
      <c r="CM486" s="2">
        <f t="shared" si="121"/>
        <v>25999.999999999996</v>
      </c>
      <c r="CN486" s="2" t="s">
        <v>136</v>
      </c>
      <c r="CO486" s="2">
        <f t="shared" si="130"/>
        <v>181.5</v>
      </c>
      <c r="CP486" s="2">
        <f t="shared" si="131"/>
        <v>250.8</v>
      </c>
    </row>
    <row r="487" spans="2:94" ht="15.75" customHeight="1">
      <c r="B487" s="2" t="s">
        <v>117</v>
      </c>
      <c r="C487" s="2" t="s">
        <v>118</v>
      </c>
      <c r="D487" s="2">
        <v>1.1000000000000001</v>
      </c>
      <c r="E487" s="20" t="s">
        <v>318</v>
      </c>
      <c r="F487" s="20" t="s">
        <v>319</v>
      </c>
      <c r="G487" s="20" t="s">
        <v>121</v>
      </c>
      <c r="H487" s="20" t="s">
        <v>2148</v>
      </c>
      <c r="I487" s="20" t="s">
        <v>2149</v>
      </c>
      <c r="J487" s="20" t="s">
        <v>2150</v>
      </c>
      <c r="K487" s="20" t="s">
        <v>318</v>
      </c>
      <c r="L487" s="20" t="s">
        <v>318</v>
      </c>
      <c r="M487" s="20" t="s">
        <v>127</v>
      </c>
      <c r="N487" s="20"/>
      <c r="O487" s="20" t="s">
        <v>244</v>
      </c>
      <c r="P487" s="20" t="s">
        <v>154</v>
      </c>
      <c r="Q487" s="21">
        <v>46114</v>
      </c>
      <c r="R487" s="21">
        <v>46114</v>
      </c>
      <c r="S487" s="21">
        <v>46295</v>
      </c>
      <c r="T487" s="22">
        <v>230</v>
      </c>
      <c r="U487" s="20" t="s">
        <v>318</v>
      </c>
      <c r="V487" s="20" t="s">
        <v>134</v>
      </c>
      <c r="W487" s="20" t="s">
        <v>2151</v>
      </c>
      <c r="X487" s="28">
        <v>32500</v>
      </c>
      <c r="Y487" s="23">
        <v>0</v>
      </c>
      <c r="Z487" s="23">
        <v>0</v>
      </c>
      <c r="AA487" s="28">
        <v>32500</v>
      </c>
      <c r="AB487" s="23">
        <v>0</v>
      </c>
      <c r="AC487" s="22">
        <v>43</v>
      </c>
      <c r="AD487" s="22">
        <v>230</v>
      </c>
      <c r="AE487" s="33">
        <v>0.81299999999999994</v>
      </c>
      <c r="AF487" s="20" t="s">
        <v>2149</v>
      </c>
      <c r="AG487" s="20" t="s">
        <v>2152</v>
      </c>
      <c r="AH487" s="20" t="s">
        <v>244</v>
      </c>
      <c r="AI487" s="20" t="s">
        <v>327</v>
      </c>
      <c r="AJ487" s="20" t="s">
        <v>121</v>
      </c>
      <c r="AK487" s="20" t="s">
        <v>127</v>
      </c>
      <c r="AL487" s="20" t="s">
        <v>154</v>
      </c>
      <c r="AM487" s="20" t="s">
        <v>133</v>
      </c>
      <c r="AN487" s="20" t="s">
        <v>2153</v>
      </c>
      <c r="AO487" s="20" t="s">
        <v>2150</v>
      </c>
      <c r="AP487" s="20" t="s">
        <v>134</v>
      </c>
      <c r="AQ487" s="25" t="s">
        <v>134</v>
      </c>
      <c r="AR487" s="20" t="s">
        <v>117</v>
      </c>
      <c r="AS487" s="25" t="b">
        <v>0</v>
      </c>
      <c r="AT487" s="25" t="b">
        <v>1</v>
      </c>
      <c r="AU487" s="24">
        <v>0.3</v>
      </c>
      <c r="AV487" s="29">
        <v>9750</v>
      </c>
      <c r="AW487" s="20" t="s">
        <v>150</v>
      </c>
      <c r="AX487" s="20" t="s">
        <v>685</v>
      </c>
      <c r="AY487" s="20" t="s">
        <v>127</v>
      </c>
      <c r="BC487" s="2">
        <v>290</v>
      </c>
      <c r="BD487" s="2">
        <v>240</v>
      </c>
      <c r="BE487" s="2">
        <v>220</v>
      </c>
      <c r="BF487" s="2">
        <v>2699</v>
      </c>
      <c r="BG487" s="2">
        <v>2000</v>
      </c>
      <c r="BH487" s="2">
        <v>2700</v>
      </c>
      <c r="BI487" s="43">
        <v>230</v>
      </c>
      <c r="BJ487" s="2">
        <v>290</v>
      </c>
      <c r="BK487" s="2">
        <v>2099</v>
      </c>
      <c r="BL487" s="2">
        <v>1990</v>
      </c>
      <c r="BM487" s="2">
        <v>2090</v>
      </c>
      <c r="BN487" s="2">
        <v>28600</v>
      </c>
      <c r="BO487" s="2">
        <v>279000</v>
      </c>
      <c r="BP487" s="2">
        <v>330</v>
      </c>
      <c r="BQ487" s="2">
        <v>380</v>
      </c>
      <c r="CB487" s="2">
        <f t="shared" si="122"/>
        <v>138.1</v>
      </c>
      <c r="CC487" s="2">
        <f t="shared" si="123"/>
        <v>114.29</v>
      </c>
      <c r="CD487" s="2">
        <f t="shared" si="124"/>
        <v>104.76</v>
      </c>
      <c r="CE487" s="2">
        <f t="shared" si="125"/>
        <v>1285.24</v>
      </c>
      <c r="CF487" s="2">
        <f t="shared" si="126"/>
        <v>952.38</v>
      </c>
      <c r="CG487" s="2">
        <f t="shared" si="127"/>
        <v>1285.71</v>
      </c>
      <c r="CH487" s="50">
        <f t="shared" si="119"/>
        <v>126.5</v>
      </c>
      <c r="CI487" s="2">
        <f t="shared" si="129"/>
        <v>154</v>
      </c>
      <c r="CJ487" s="2">
        <f t="shared" si="118"/>
        <v>1049.5</v>
      </c>
      <c r="CK487" s="2" t="s">
        <v>136</v>
      </c>
      <c r="CL487" s="2" t="s">
        <v>136</v>
      </c>
      <c r="CM487" s="2">
        <f t="shared" si="121"/>
        <v>25999.999999999996</v>
      </c>
      <c r="CN487" s="2" t="s">
        <v>136</v>
      </c>
      <c r="CO487" s="2">
        <f t="shared" si="130"/>
        <v>181.5</v>
      </c>
      <c r="CP487" s="2">
        <f t="shared" si="131"/>
        <v>250.8</v>
      </c>
    </row>
    <row r="488" spans="2:94" ht="15.75" customHeight="1">
      <c r="B488" s="2" t="s">
        <v>117</v>
      </c>
      <c r="C488" s="2" t="s">
        <v>118</v>
      </c>
      <c r="D488" s="2">
        <v>1.1000000000000001</v>
      </c>
      <c r="E488" s="20" t="s">
        <v>318</v>
      </c>
      <c r="F488" s="20" t="s">
        <v>329</v>
      </c>
      <c r="G488" s="20" t="s">
        <v>121</v>
      </c>
      <c r="H488" s="20" t="s">
        <v>2148</v>
      </c>
      <c r="I488" s="20" t="s">
        <v>2154</v>
      </c>
      <c r="J488" s="20" t="s">
        <v>2155</v>
      </c>
      <c r="K488" s="20" t="s">
        <v>318</v>
      </c>
      <c r="L488" s="20" t="s">
        <v>318</v>
      </c>
      <c r="M488" s="20" t="s">
        <v>127</v>
      </c>
      <c r="N488" s="20"/>
      <c r="O488" s="20" t="s">
        <v>244</v>
      </c>
      <c r="P488" s="20" t="s">
        <v>154</v>
      </c>
      <c r="Q488" s="21">
        <v>46114</v>
      </c>
      <c r="R488" s="21">
        <v>46114</v>
      </c>
      <c r="S488" s="21">
        <v>46295</v>
      </c>
      <c r="T488" s="22">
        <v>230</v>
      </c>
      <c r="U488" s="20" t="s">
        <v>318</v>
      </c>
      <c r="V488" s="20" t="s">
        <v>134</v>
      </c>
      <c r="W488" s="20" t="s">
        <v>2156</v>
      </c>
      <c r="X488" s="28">
        <v>32500</v>
      </c>
      <c r="Y488" s="23">
        <v>0</v>
      </c>
      <c r="Z488" s="23">
        <v>0</v>
      </c>
      <c r="AA488" s="28">
        <v>32500</v>
      </c>
      <c r="AB488" s="23">
        <v>0</v>
      </c>
      <c r="AC488" s="22">
        <v>43</v>
      </c>
      <c r="AD488" s="22">
        <v>230</v>
      </c>
      <c r="AE488" s="33">
        <v>0.81299999999999994</v>
      </c>
      <c r="AF488" s="20" t="s">
        <v>2154</v>
      </c>
      <c r="AG488" s="20" t="s">
        <v>2157</v>
      </c>
      <c r="AH488" s="20" t="s">
        <v>244</v>
      </c>
      <c r="AI488" s="20" t="s">
        <v>333</v>
      </c>
      <c r="AJ488" s="20" t="s">
        <v>121</v>
      </c>
      <c r="AK488" s="20" t="s">
        <v>127</v>
      </c>
      <c r="AL488" s="20" t="s">
        <v>154</v>
      </c>
      <c r="AM488" s="20" t="s">
        <v>133</v>
      </c>
      <c r="AN488" s="20" t="s">
        <v>2153</v>
      </c>
      <c r="AO488" s="20" t="s">
        <v>2155</v>
      </c>
      <c r="AP488" s="20" t="s">
        <v>134</v>
      </c>
      <c r="AQ488" s="25" t="s">
        <v>134</v>
      </c>
      <c r="AR488" s="20" t="s">
        <v>117</v>
      </c>
      <c r="AS488" s="25" t="b">
        <v>0</v>
      </c>
      <c r="AT488" s="25" t="b">
        <v>1</v>
      </c>
      <c r="AU488" s="24">
        <v>0.3</v>
      </c>
      <c r="AV488" s="29">
        <v>9750</v>
      </c>
      <c r="AW488" s="20" t="s">
        <v>150</v>
      </c>
      <c r="AX488" s="20" t="s">
        <v>685</v>
      </c>
      <c r="AY488" s="20" t="s">
        <v>127</v>
      </c>
      <c r="BC488" s="2">
        <v>290</v>
      </c>
      <c r="BD488" s="2">
        <v>240</v>
      </c>
      <c r="BE488" s="2">
        <v>220</v>
      </c>
      <c r="BF488" s="2">
        <v>2699</v>
      </c>
      <c r="BG488" s="2">
        <v>2000</v>
      </c>
      <c r="BH488" s="2">
        <v>2700</v>
      </c>
      <c r="BI488" s="43">
        <v>230</v>
      </c>
      <c r="BJ488" s="2">
        <v>290</v>
      </c>
      <c r="BK488" s="2">
        <v>2099</v>
      </c>
      <c r="BL488" s="2">
        <v>1990</v>
      </c>
      <c r="BM488" s="2">
        <v>2090</v>
      </c>
      <c r="BN488" s="2">
        <v>28600</v>
      </c>
      <c r="BO488" s="2">
        <v>279000</v>
      </c>
      <c r="BP488" s="2">
        <v>330</v>
      </c>
      <c r="BQ488" s="2">
        <v>380</v>
      </c>
      <c r="CB488" s="2">
        <f t="shared" si="122"/>
        <v>138.1</v>
      </c>
      <c r="CC488" s="2">
        <f t="shared" si="123"/>
        <v>114.29</v>
      </c>
      <c r="CD488" s="2">
        <f t="shared" si="124"/>
        <v>104.76</v>
      </c>
      <c r="CE488" s="2">
        <f t="shared" si="125"/>
        <v>1285.24</v>
      </c>
      <c r="CF488" s="2">
        <f t="shared" si="126"/>
        <v>952.38</v>
      </c>
      <c r="CG488" s="2">
        <f t="shared" si="127"/>
        <v>1285.71</v>
      </c>
      <c r="CH488" s="50">
        <f t="shared" si="119"/>
        <v>126.5</v>
      </c>
      <c r="CI488" s="2">
        <f t="shared" si="129"/>
        <v>154</v>
      </c>
      <c r="CJ488" s="2">
        <f t="shared" si="118"/>
        <v>1049.5</v>
      </c>
      <c r="CK488" s="2" t="s">
        <v>136</v>
      </c>
      <c r="CL488" s="2" t="s">
        <v>136</v>
      </c>
      <c r="CM488" s="2">
        <f t="shared" si="121"/>
        <v>25999.999999999996</v>
      </c>
      <c r="CN488" s="2" t="s">
        <v>136</v>
      </c>
      <c r="CO488" s="2">
        <f t="shared" si="130"/>
        <v>181.5</v>
      </c>
      <c r="CP488" s="2">
        <f t="shared" si="131"/>
        <v>250.8</v>
      </c>
    </row>
    <row r="489" spans="2:94" ht="15.75" customHeight="1">
      <c r="B489" s="2" t="s">
        <v>117</v>
      </c>
      <c r="C489" s="2" t="s">
        <v>355</v>
      </c>
      <c r="D489" s="2">
        <v>4.0999999999999996</v>
      </c>
      <c r="E489" s="20" t="s">
        <v>318</v>
      </c>
      <c r="F489" s="20" t="s">
        <v>329</v>
      </c>
      <c r="G489" s="20" t="s">
        <v>121</v>
      </c>
      <c r="H489" s="20" t="s">
        <v>2148</v>
      </c>
      <c r="I489" s="20" t="s">
        <v>2158</v>
      </c>
      <c r="J489" s="20" t="s">
        <v>2159</v>
      </c>
      <c r="K489" s="20" t="s">
        <v>318</v>
      </c>
      <c r="L489" s="20" t="s">
        <v>318</v>
      </c>
      <c r="M489" s="20" t="s">
        <v>357</v>
      </c>
      <c r="N489" s="20" t="s">
        <v>442</v>
      </c>
      <c r="O489" s="20" t="s">
        <v>374</v>
      </c>
      <c r="P489" s="20" t="s">
        <v>134</v>
      </c>
      <c r="Q489" s="51">
        <v>46072</v>
      </c>
      <c r="T489" s="52">
        <v>230</v>
      </c>
      <c r="BC489" s="2">
        <v>290</v>
      </c>
      <c r="BD489" s="2">
        <v>240</v>
      </c>
      <c r="BE489" s="2">
        <v>220</v>
      </c>
      <c r="BF489" s="2">
        <v>2699</v>
      </c>
      <c r="BG489" s="2">
        <v>2000</v>
      </c>
      <c r="BH489" s="2">
        <v>2700</v>
      </c>
      <c r="BI489" s="56">
        <f>T489</f>
        <v>230</v>
      </c>
      <c r="BJ489" s="2">
        <v>290</v>
      </c>
      <c r="BK489" s="2">
        <v>2099</v>
      </c>
      <c r="BL489" s="2">
        <v>1990</v>
      </c>
      <c r="BM489" s="2">
        <v>2090</v>
      </c>
      <c r="BN489" s="2">
        <v>28600</v>
      </c>
      <c r="BO489" s="2">
        <v>279000</v>
      </c>
      <c r="BP489" s="2">
        <v>330</v>
      </c>
      <c r="BQ489" s="2">
        <v>380</v>
      </c>
      <c r="CB489" s="2">
        <f t="shared" si="122"/>
        <v>138.1</v>
      </c>
      <c r="CC489" s="2">
        <f t="shared" si="123"/>
        <v>114.29</v>
      </c>
      <c r="CD489" s="2">
        <f t="shared" si="124"/>
        <v>104.76</v>
      </c>
      <c r="CE489" s="2">
        <f t="shared" si="125"/>
        <v>1285.24</v>
      </c>
      <c r="CF489" s="2">
        <f t="shared" si="126"/>
        <v>952.38</v>
      </c>
      <c r="CG489" s="2">
        <f t="shared" si="127"/>
        <v>1285.71</v>
      </c>
      <c r="CH489" s="57">
        <f t="shared" ref="CH489:CH520" si="132">ROUND(BI489*0.55,2)</f>
        <v>126.5</v>
      </c>
      <c r="CI489" s="2">
        <f>ROUND(BJ489*0.5,0.5)</f>
        <v>145</v>
      </c>
      <c r="CJ489" s="2">
        <f t="shared" si="118"/>
        <v>1049.5</v>
      </c>
      <c r="CK489" s="2" t="s">
        <v>136</v>
      </c>
      <c r="CL489" s="2" t="s">
        <v>136</v>
      </c>
      <c r="CM489" s="2">
        <f t="shared" si="121"/>
        <v>25999.999999999996</v>
      </c>
      <c r="CN489" s="2" t="s">
        <v>136</v>
      </c>
      <c r="CO489" s="2">
        <f t="shared" si="130"/>
        <v>181.5</v>
      </c>
      <c r="CP489" s="2">
        <f t="shared" si="131"/>
        <v>250.8</v>
      </c>
    </row>
    <row r="490" spans="2:94" ht="15.75" customHeight="1">
      <c r="B490" s="2" t="s">
        <v>117</v>
      </c>
      <c r="C490" s="2" t="s">
        <v>355</v>
      </c>
      <c r="D490" s="2">
        <v>4.0999999999999996</v>
      </c>
      <c r="E490" s="20" t="s">
        <v>318</v>
      </c>
      <c r="F490" s="20" t="s">
        <v>319</v>
      </c>
      <c r="G490" s="20" t="s">
        <v>121</v>
      </c>
      <c r="H490" s="20" t="s">
        <v>2148</v>
      </c>
      <c r="I490" s="20" t="s">
        <v>2160</v>
      </c>
      <c r="J490" s="20" t="s">
        <v>2161</v>
      </c>
      <c r="K490" s="20" t="s">
        <v>318</v>
      </c>
      <c r="L490" s="20" t="s">
        <v>318</v>
      </c>
      <c r="M490" s="20" t="s">
        <v>357</v>
      </c>
      <c r="N490" s="20" t="s">
        <v>442</v>
      </c>
      <c r="O490" s="20" t="s">
        <v>374</v>
      </c>
      <c r="P490" s="20" t="s">
        <v>134</v>
      </c>
      <c r="Q490" s="51">
        <v>46072</v>
      </c>
      <c r="T490" s="52">
        <v>230</v>
      </c>
      <c r="BC490" s="2">
        <v>290</v>
      </c>
      <c r="BD490" s="2">
        <v>240</v>
      </c>
      <c r="BE490" s="2">
        <v>220</v>
      </c>
      <c r="BF490" s="2">
        <v>2699</v>
      </c>
      <c r="BG490" s="2">
        <v>2000</v>
      </c>
      <c r="BH490" s="2">
        <v>2700</v>
      </c>
      <c r="BI490" s="56">
        <f>T490</f>
        <v>230</v>
      </c>
      <c r="BJ490" s="2">
        <v>290</v>
      </c>
      <c r="BK490" s="2">
        <v>2099</v>
      </c>
      <c r="BL490" s="2">
        <v>1990</v>
      </c>
      <c r="BM490" s="2">
        <v>2090</v>
      </c>
      <c r="BN490" s="2">
        <v>28600</v>
      </c>
      <c r="BO490" s="2">
        <v>279000</v>
      </c>
      <c r="BP490" s="2">
        <v>330</v>
      </c>
      <c r="BQ490" s="2">
        <v>380</v>
      </c>
      <c r="CB490" s="2">
        <f t="shared" si="122"/>
        <v>138.1</v>
      </c>
      <c r="CC490" s="2">
        <f t="shared" si="123"/>
        <v>114.29</v>
      </c>
      <c r="CD490" s="2">
        <f t="shared" si="124"/>
        <v>104.76</v>
      </c>
      <c r="CE490" s="2">
        <f t="shared" si="125"/>
        <v>1285.24</v>
      </c>
      <c r="CF490" s="2">
        <f t="shared" si="126"/>
        <v>952.38</v>
      </c>
      <c r="CG490" s="2">
        <f t="shared" si="127"/>
        <v>1285.71</v>
      </c>
      <c r="CH490" s="57">
        <f t="shared" si="132"/>
        <v>126.5</v>
      </c>
      <c r="CI490" s="2">
        <f>ROUND(BJ490*0.5,0.5)</f>
        <v>145</v>
      </c>
      <c r="CJ490" s="2">
        <f t="shared" si="118"/>
        <v>1049.5</v>
      </c>
      <c r="CK490" s="2" t="s">
        <v>136</v>
      </c>
      <c r="CL490" s="2" t="s">
        <v>136</v>
      </c>
      <c r="CM490" s="2">
        <f t="shared" si="121"/>
        <v>25999.999999999996</v>
      </c>
      <c r="CN490" s="2" t="s">
        <v>136</v>
      </c>
      <c r="CO490" s="2">
        <f t="shared" si="130"/>
        <v>181.5</v>
      </c>
      <c r="CP490" s="2">
        <f t="shared" si="131"/>
        <v>250.8</v>
      </c>
    </row>
    <row r="491" spans="2:94" ht="15.75" customHeight="1">
      <c r="B491" s="2" t="s">
        <v>117</v>
      </c>
      <c r="C491" s="2" t="s">
        <v>118</v>
      </c>
      <c r="D491" s="2">
        <v>1.1000000000000001</v>
      </c>
      <c r="E491" s="20" t="s">
        <v>318</v>
      </c>
      <c r="F491" s="20" t="s">
        <v>120</v>
      </c>
      <c r="G491" s="20" t="s">
        <v>121</v>
      </c>
      <c r="H491" s="20" t="s">
        <v>2162</v>
      </c>
      <c r="I491" s="20" t="s">
        <v>2163</v>
      </c>
      <c r="J491" s="20" t="s">
        <v>2164</v>
      </c>
      <c r="K491" s="20" t="s">
        <v>318</v>
      </c>
      <c r="L491" s="20" t="s">
        <v>318</v>
      </c>
      <c r="M491" s="20" t="s">
        <v>127</v>
      </c>
      <c r="N491" s="20"/>
      <c r="O491" s="20" t="s">
        <v>244</v>
      </c>
      <c r="P491" s="20" t="s">
        <v>129</v>
      </c>
      <c r="Q491" s="21">
        <v>46191</v>
      </c>
      <c r="R491" s="21">
        <v>46191</v>
      </c>
      <c r="S491" s="21">
        <v>46387</v>
      </c>
      <c r="T491" s="22">
        <v>240</v>
      </c>
      <c r="U491" s="20" t="s">
        <v>318</v>
      </c>
      <c r="V491" s="20" t="s">
        <v>134</v>
      </c>
      <c r="W491" s="20" t="s">
        <v>2165</v>
      </c>
      <c r="X491" s="28">
        <v>31000</v>
      </c>
      <c r="Y491" s="23">
        <v>0</v>
      </c>
      <c r="Z491" s="23">
        <v>0</v>
      </c>
      <c r="AA491" s="28">
        <v>31000</v>
      </c>
      <c r="AB491" s="23">
        <v>0</v>
      </c>
      <c r="AC491" s="22">
        <v>45</v>
      </c>
      <c r="AD491" s="22">
        <v>240</v>
      </c>
      <c r="AE491" s="31">
        <v>0.8125</v>
      </c>
      <c r="AF491" s="20" t="s">
        <v>2163</v>
      </c>
      <c r="AG491" s="20" t="s">
        <v>2166</v>
      </c>
      <c r="AH491" s="20" t="s">
        <v>244</v>
      </c>
      <c r="AI491" s="20" t="s">
        <v>974</v>
      </c>
      <c r="AJ491" s="20" t="s">
        <v>121</v>
      </c>
      <c r="AK491" s="20" t="s">
        <v>127</v>
      </c>
      <c r="AL491" s="20" t="s">
        <v>129</v>
      </c>
      <c r="AM491" s="20" t="s">
        <v>133</v>
      </c>
      <c r="AN491" s="20" t="s">
        <v>2167</v>
      </c>
      <c r="AO491" s="20" t="s">
        <v>2164</v>
      </c>
      <c r="AP491" s="20" t="s">
        <v>134</v>
      </c>
      <c r="AQ491" s="25" t="s">
        <v>134</v>
      </c>
      <c r="AR491" s="20" t="s">
        <v>117</v>
      </c>
      <c r="AS491" s="25" t="b">
        <v>0</v>
      </c>
      <c r="AT491" s="25" t="b">
        <v>1</v>
      </c>
      <c r="AU491" s="24">
        <v>0.6</v>
      </c>
      <c r="AV491" s="29">
        <v>18600</v>
      </c>
      <c r="AW491" s="20" t="s">
        <v>196</v>
      </c>
      <c r="AX491" s="20" t="s">
        <v>492</v>
      </c>
      <c r="AY491" s="20" t="s">
        <v>405</v>
      </c>
      <c r="BC491" s="55">
        <v>300</v>
      </c>
      <c r="BD491" s="55">
        <v>250</v>
      </c>
      <c r="BE491" s="55">
        <v>230</v>
      </c>
      <c r="BF491" s="2">
        <v>2799</v>
      </c>
      <c r="BG491" s="2">
        <v>2050</v>
      </c>
      <c r="BH491" s="2">
        <v>2800</v>
      </c>
      <c r="BI491" s="43">
        <v>240</v>
      </c>
      <c r="BJ491" s="2">
        <v>300</v>
      </c>
      <c r="BK491" s="2">
        <v>2199</v>
      </c>
      <c r="BL491" s="2">
        <v>2090</v>
      </c>
      <c r="BM491" s="2">
        <v>2190</v>
      </c>
      <c r="BN491" s="2">
        <v>33000</v>
      </c>
      <c r="BO491" s="2">
        <v>289000</v>
      </c>
      <c r="BP491" s="2">
        <v>350</v>
      </c>
      <c r="BQ491" s="2">
        <v>390</v>
      </c>
      <c r="CB491" s="2">
        <f t="shared" si="122"/>
        <v>142.86000000000001</v>
      </c>
      <c r="CC491" s="2">
        <f t="shared" si="123"/>
        <v>119.05</v>
      </c>
      <c r="CD491" s="2">
        <f t="shared" si="124"/>
        <v>109.52</v>
      </c>
      <c r="CE491" s="2">
        <f t="shared" si="125"/>
        <v>1332.86</v>
      </c>
      <c r="CF491" s="2">
        <f t="shared" si="126"/>
        <v>976.19</v>
      </c>
      <c r="CG491" s="2">
        <f t="shared" si="127"/>
        <v>1333.33</v>
      </c>
      <c r="CH491" s="50">
        <f t="shared" si="132"/>
        <v>132</v>
      </c>
      <c r="CI491" s="2">
        <f t="shared" ref="CI491:CI496" si="133">ROUND(BJ491*0.53,0.5)</f>
        <v>159</v>
      </c>
      <c r="CJ491" s="2">
        <f t="shared" si="118"/>
        <v>1099.5</v>
      </c>
      <c r="CK491" s="2" t="s">
        <v>136</v>
      </c>
      <c r="CL491" s="2" t="s">
        <v>136</v>
      </c>
      <c r="CM491" s="2">
        <f t="shared" si="121"/>
        <v>29999.999999999996</v>
      </c>
      <c r="CN491" s="2" t="s">
        <v>136</v>
      </c>
      <c r="CO491" s="2">
        <f t="shared" si="130"/>
        <v>192.5</v>
      </c>
      <c r="CP491" s="2">
        <f t="shared" si="131"/>
        <v>257.39999999999998</v>
      </c>
    </row>
    <row r="492" spans="2:94" ht="15.75" customHeight="1">
      <c r="B492" s="2" t="s">
        <v>117</v>
      </c>
      <c r="C492" s="2" t="s">
        <v>118</v>
      </c>
      <c r="D492" s="2">
        <v>1.5</v>
      </c>
      <c r="E492" s="20" t="s">
        <v>318</v>
      </c>
      <c r="F492" s="20" t="s">
        <v>319</v>
      </c>
      <c r="G492" s="20" t="s">
        <v>180</v>
      </c>
      <c r="H492" s="20" t="s">
        <v>2168</v>
      </c>
      <c r="I492" s="20" t="s">
        <v>2169</v>
      </c>
      <c r="J492" s="20" t="s">
        <v>2170</v>
      </c>
      <c r="K492" s="20" t="s">
        <v>318</v>
      </c>
      <c r="L492" s="20" t="s">
        <v>318</v>
      </c>
      <c r="M492" s="20" t="s">
        <v>127</v>
      </c>
      <c r="N492" s="20"/>
      <c r="O492" s="20" t="s">
        <v>128</v>
      </c>
      <c r="P492" s="20" t="s">
        <v>233</v>
      </c>
      <c r="Q492" s="21">
        <v>46030</v>
      </c>
      <c r="R492" s="21">
        <v>46030</v>
      </c>
      <c r="S492" s="21">
        <v>46387</v>
      </c>
      <c r="T492" s="22">
        <v>260</v>
      </c>
      <c r="U492" s="20" t="s">
        <v>318</v>
      </c>
      <c r="V492" s="20" t="s">
        <v>134</v>
      </c>
      <c r="W492" s="20" t="s">
        <v>2171</v>
      </c>
      <c r="X492" s="28">
        <v>12500</v>
      </c>
      <c r="Y492" s="23">
        <v>0</v>
      </c>
      <c r="Z492" s="28">
        <v>12500</v>
      </c>
      <c r="AA492" s="23">
        <v>0</v>
      </c>
      <c r="AB492" s="23">
        <v>0</v>
      </c>
      <c r="AC492" s="22">
        <v>58</v>
      </c>
      <c r="AD492" s="22">
        <v>260</v>
      </c>
      <c r="AE492" s="31">
        <v>0.77689999999999992</v>
      </c>
      <c r="AF492" s="20" t="s">
        <v>2169</v>
      </c>
      <c r="AG492" s="20" t="s">
        <v>2172</v>
      </c>
      <c r="AH492" s="20" t="s">
        <v>128</v>
      </c>
      <c r="AI492" s="20" t="s">
        <v>327</v>
      </c>
      <c r="AJ492" s="20" t="s">
        <v>180</v>
      </c>
      <c r="AK492" s="20" t="s">
        <v>127</v>
      </c>
      <c r="AL492" s="20" t="s">
        <v>233</v>
      </c>
      <c r="AM492" s="20" t="s">
        <v>133</v>
      </c>
      <c r="AN492" s="20" t="s">
        <v>134</v>
      </c>
      <c r="AO492" s="20" t="s">
        <v>2170</v>
      </c>
      <c r="AP492" s="20" t="s">
        <v>134</v>
      </c>
      <c r="AQ492" s="25" t="s">
        <v>134</v>
      </c>
      <c r="AR492" s="20" t="s">
        <v>117</v>
      </c>
      <c r="AS492" s="25" t="b">
        <v>1</v>
      </c>
      <c r="AT492" s="25" t="b">
        <v>1</v>
      </c>
      <c r="AU492" s="24">
        <v>0.5</v>
      </c>
      <c r="AV492" s="29">
        <v>6250</v>
      </c>
      <c r="AW492" s="20" t="s">
        <v>196</v>
      </c>
      <c r="AX492" s="20" t="s">
        <v>1090</v>
      </c>
      <c r="AY492" s="20" t="s">
        <v>127</v>
      </c>
      <c r="BC492" s="2">
        <v>320</v>
      </c>
      <c r="BD492" s="2">
        <v>270</v>
      </c>
      <c r="BE492" s="2">
        <v>250</v>
      </c>
      <c r="BF492" s="2">
        <v>2999</v>
      </c>
      <c r="BG492" s="2">
        <v>2250</v>
      </c>
      <c r="BH492" s="2">
        <v>3000</v>
      </c>
      <c r="BI492" s="43">
        <v>260</v>
      </c>
      <c r="BJ492" s="2">
        <v>330</v>
      </c>
      <c r="BK492" s="2">
        <v>1899</v>
      </c>
      <c r="BL492" s="2">
        <v>2090</v>
      </c>
      <c r="BM492" s="2">
        <v>2190</v>
      </c>
      <c r="BN492" s="2">
        <v>33000</v>
      </c>
      <c r="BO492" s="2">
        <v>309000</v>
      </c>
      <c r="BP492" s="2">
        <v>360</v>
      </c>
      <c r="BQ492" s="2">
        <v>400</v>
      </c>
      <c r="CB492" s="2">
        <f t="shared" si="122"/>
        <v>152.38</v>
      </c>
      <c r="CC492" s="2">
        <f t="shared" si="123"/>
        <v>128.57</v>
      </c>
      <c r="CD492" s="2">
        <f t="shared" si="124"/>
        <v>119.05</v>
      </c>
      <c r="CE492" s="2">
        <f t="shared" si="125"/>
        <v>1428.1</v>
      </c>
      <c r="CF492" s="2">
        <f t="shared" si="126"/>
        <v>1071.43</v>
      </c>
      <c r="CG492" s="2">
        <f t="shared" si="127"/>
        <v>1428.57</v>
      </c>
      <c r="CH492" s="50">
        <f t="shared" si="132"/>
        <v>143</v>
      </c>
      <c r="CI492" s="2">
        <f t="shared" si="133"/>
        <v>175</v>
      </c>
      <c r="CJ492" s="2">
        <f t="shared" si="118"/>
        <v>949.5</v>
      </c>
      <c r="CK492" s="2" t="s">
        <v>136</v>
      </c>
      <c r="CL492" s="2" t="s">
        <v>136</v>
      </c>
      <c r="CM492" s="2">
        <f t="shared" si="121"/>
        <v>29999.999999999996</v>
      </c>
      <c r="CN492" s="2" t="s">
        <v>136</v>
      </c>
      <c r="CO492" s="2">
        <f t="shared" si="130"/>
        <v>198</v>
      </c>
      <c r="CP492" s="2">
        <f t="shared" si="131"/>
        <v>264</v>
      </c>
    </row>
    <row r="493" spans="2:94" ht="15.75" customHeight="1">
      <c r="B493" s="2" t="s">
        <v>117</v>
      </c>
      <c r="C493" s="2" t="s">
        <v>118</v>
      </c>
      <c r="D493" s="2">
        <v>1.5</v>
      </c>
      <c r="E493" s="20" t="s">
        <v>318</v>
      </c>
      <c r="F493" s="20" t="s">
        <v>329</v>
      </c>
      <c r="G493" s="20" t="s">
        <v>180</v>
      </c>
      <c r="H493" s="20" t="s">
        <v>2168</v>
      </c>
      <c r="I493" s="20" t="s">
        <v>2173</v>
      </c>
      <c r="J493" s="20" t="s">
        <v>2174</v>
      </c>
      <c r="K493" s="20" t="s">
        <v>318</v>
      </c>
      <c r="L493" s="20" t="s">
        <v>318</v>
      </c>
      <c r="M493" s="20" t="s">
        <v>127</v>
      </c>
      <c r="N493" s="20"/>
      <c r="O493" s="20" t="s">
        <v>128</v>
      </c>
      <c r="P493" s="20" t="s">
        <v>233</v>
      </c>
      <c r="Q493" s="21">
        <v>46030</v>
      </c>
      <c r="R493" s="21">
        <v>46030</v>
      </c>
      <c r="S493" s="21">
        <v>46387</v>
      </c>
      <c r="T493" s="22">
        <v>260</v>
      </c>
      <c r="U493" s="20" t="s">
        <v>318</v>
      </c>
      <c r="V493" s="20" t="s">
        <v>134</v>
      </c>
      <c r="W493" s="20" t="s">
        <v>2171</v>
      </c>
      <c r="X493" s="28">
        <v>12500</v>
      </c>
      <c r="Y493" s="23">
        <v>0</v>
      </c>
      <c r="Z493" s="28">
        <v>12500</v>
      </c>
      <c r="AA493" s="23">
        <v>0</v>
      </c>
      <c r="AB493" s="23">
        <v>0</v>
      </c>
      <c r="AC493" s="22">
        <v>58</v>
      </c>
      <c r="AD493" s="22">
        <v>260</v>
      </c>
      <c r="AE493" s="31">
        <v>0.77689999999999992</v>
      </c>
      <c r="AF493" s="20" t="s">
        <v>2173</v>
      </c>
      <c r="AG493" s="20" t="s">
        <v>2175</v>
      </c>
      <c r="AH493" s="20" t="s">
        <v>128</v>
      </c>
      <c r="AI493" s="20" t="s">
        <v>333</v>
      </c>
      <c r="AJ493" s="20" t="s">
        <v>180</v>
      </c>
      <c r="AK493" s="20" t="s">
        <v>127</v>
      </c>
      <c r="AL493" s="20" t="s">
        <v>233</v>
      </c>
      <c r="AM493" s="20" t="s">
        <v>133</v>
      </c>
      <c r="AN493" s="20" t="s">
        <v>134</v>
      </c>
      <c r="AO493" s="20" t="s">
        <v>2174</v>
      </c>
      <c r="AP493" s="20" t="s">
        <v>134</v>
      </c>
      <c r="AQ493" s="25" t="s">
        <v>134</v>
      </c>
      <c r="AR493" s="20" t="s">
        <v>117</v>
      </c>
      <c r="AS493" s="25" t="b">
        <v>1</v>
      </c>
      <c r="AT493" s="25" t="b">
        <v>1</v>
      </c>
      <c r="AU493" s="24">
        <v>0.5</v>
      </c>
      <c r="AV493" s="29">
        <v>6250</v>
      </c>
      <c r="AW493" s="20" t="s">
        <v>196</v>
      </c>
      <c r="AX493" s="20" t="s">
        <v>1090</v>
      </c>
      <c r="AY493" s="20" t="s">
        <v>127</v>
      </c>
      <c r="BC493" s="2">
        <v>320</v>
      </c>
      <c r="BD493" s="2">
        <v>270</v>
      </c>
      <c r="BE493" s="2">
        <v>250</v>
      </c>
      <c r="BF493" s="2">
        <v>2999</v>
      </c>
      <c r="BG493" s="2">
        <v>2250</v>
      </c>
      <c r="BH493" s="2">
        <v>3000</v>
      </c>
      <c r="BI493" s="43">
        <v>260</v>
      </c>
      <c r="BJ493" s="2">
        <v>330</v>
      </c>
      <c r="BK493" s="2">
        <v>1899</v>
      </c>
      <c r="BL493" s="2">
        <v>2090</v>
      </c>
      <c r="BM493" s="2">
        <v>2190</v>
      </c>
      <c r="BN493" s="2">
        <v>33000</v>
      </c>
      <c r="BO493" s="2">
        <v>309000</v>
      </c>
      <c r="BP493" s="2">
        <v>360</v>
      </c>
      <c r="BQ493" s="2">
        <v>400</v>
      </c>
      <c r="CB493" s="2">
        <f t="shared" si="122"/>
        <v>152.38</v>
      </c>
      <c r="CC493" s="2">
        <f t="shared" si="123"/>
        <v>128.57</v>
      </c>
      <c r="CD493" s="2">
        <f t="shared" si="124"/>
        <v>119.05</v>
      </c>
      <c r="CE493" s="2">
        <f t="shared" si="125"/>
        <v>1428.1</v>
      </c>
      <c r="CF493" s="2">
        <f t="shared" si="126"/>
        <v>1071.43</v>
      </c>
      <c r="CG493" s="2">
        <f t="shared" si="127"/>
        <v>1428.57</v>
      </c>
      <c r="CH493" s="50">
        <f t="shared" si="132"/>
        <v>143</v>
      </c>
      <c r="CI493" s="2">
        <f t="shared" si="133"/>
        <v>175</v>
      </c>
      <c r="CJ493" s="2">
        <f t="shared" si="118"/>
        <v>949.5</v>
      </c>
      <c r="CK493" s="2" t="s">
        <v>136</v>
      </c>
      <c r="CL493" s="2" t="s">
        <v>136</v>
      </c>
      <c r="CM493" s="2">
        <f t="shared" si="121"/>
        <v>29999.999999999996</v>
      </c>
      <c r="CN493" s="2" t="s">
        <v>136</v>
      </c>
      <c r="CO493" s="2">
        <f t="shared" si="130"/>
        <v>198</v>
      </c>
      <c r="CP493" s="2">
        <f t="shared" si="131"/>
        <v>264</v>
      </c>
    </row>
    <row r="494" spans="2:94" ht="15.75" customHeight="1">
      <c r="B494" s="2" t="s">
        <v>117</v>
      </c>
      <c r="C494" s="2" t="s">
        <v>118</v>
      </c>
      <c r="D494" s="2">
        <v>1.1000000000000001</v>
      </c>
      <c r="E494" s="20" t="s">
        <v>318</v>
      </c>
      <c r="F494" s="20" t="s">
        <v>319</v>
      </c>
      <c r="G494" s="20" t="s">
        <v>121</v>
      </c>
      <c r="H494" s="20" t="s">
        <v>2176</v>
      </c>
      <c r="I494" s="20" t="s">
        <v>2177</v>
      </c>
      <c r="J494" s="20" t="s">
        <v>2178</v>
      </c>
      <c r="K494" s="20" t="s">
        <v>318</v>
      </c>
      <c r="L494" s="20" t="s">
        <v>318</v>
      </c>
      <c r="M494" s="20" t="s">
        <v>127</v>
      </c>
      <c r="N494" s="20"/>
      <c r="O494" s="20" t="s">
        <v>128</v>
      </c>
      <c r="P494" s="20" t="s">
        <v>154</v>
      </c>
      <c r="Q494" s="21">
        <v>46023</v>
      </c>
      <c r="R494" s="21">
        <v>46023</v>
      </c>
      <c r="S494" s="21">
        <v>46295</v>
      </c>
      <c r="T494" s="22">
        <v>280</v>
      </c>
      <c r="U494" s="20" t="s">
        <v>318</v>
      </c>
      <c r="V494" s="20" t="s">
        <v>134</v>
      </c>
      <c r="W494" s="20" t="s">
        <v>2179</v>
      </c>
      <c r="X494" s="28">
        <v>18000</v>
      </c>
      <c r="Y494" s="23">
        <v>0</v>
      </c>
      <c r="Z494" s="23">
        <v>0</v>
      </c>
      <c r="AA494" s="28">
        <v>18000</v>
      </c>
      <c r="AB494" s="23">
        <v>0</v>
      </c>
      <c r="AC494" s="22">
        <v>64</v>
      </c>
      <c r="AD494" s="22">
        <v>280</v>
      </c>
      <c r="AE494" s="31">
        <v>0.77139999999999997</v>
      </c>
      <c r="AF494" s="20" t="s">
        <v>2177</v>
      </c>
      <c r="AG494" s="20" t="s">
        <v>2180</v>
      </c>
      <c r="AH494" s="20" t="s">
        <v>128</v>
      </c>
      <c r="AI494" s="20" t="s">
        <v>327</v>
      </c>
      <c r="AJ494" s="20" t="s">
        <v>121</v>
      </c>
      <c r="AK494" s="20" t="s">
        <v>127</v>
      </c>
      <c r="AL494" s="20" t="s">
        <v>154</v>
      </c>
      <c r="AM494" s="20" t="s">
        <v>128</v>
      </c>
      <c r="AN494" s="20" t="s">
        <v>2143</v>
      </c>
      <c r="AO494" s="20" t="s">
        <v>2178</v>
      </c>
      <c r="AP494" s="20" t="s">
        <v>134</v>
      </c>
      <c r="AQ494" s="25" t="s">
        <v>134</v>
      </c>
      <c r="AR494" s="20" t="s">
        <v>170</v>
      </c>
      <c r="AS494" s="25" t="b">
        <v>0</v>
      </c>
      <c r="AT494" s="25" t="b">
        <v>1</v>
      </c>
      <c r="AU494" s="24">
        <v>0.25</v>
      </c>
      <c r="AV494" s="29">
        <v>4500</v>
      </c>
      <c r="AW494" s="20" t="s">
        <v>150</v>
      </c>
      <c r="AX494" s="20" t="s">
        <v>2096</v>
      </c>
      <c r="AY494" s="20" t="s">
        <v>127</v>
      </c>
      <c r="BC494" s="2">
        <v>330</v>
      </c>
      <c r="BD494" s="2">
        <v>280</v>
      </c>
      <c r="BE494" s="2">
        <v>260</v>
      </c>
      <c r="BF494" s="2">
        <v>3199</v>
      </c>
      <c r="BG494" s="2">
        <v>2350</v>
      </c>
      <c r="BH494" s="2">
        <v>3200</v>
      </c>
      <c r="BI494" s="43">
        <v>280</v>
      </c>
      <c r="BJ494" s="2">
        <v>360</v>
      </c>
      <c r="BK494" s="2">
        <v>2499</v>
      </c>
      <c r="BL494" s="2">
        <v>2290</v>
      </c>
      <c r="BM494" s="2">
        <v>2390</v>
      </c>
      <c r="BN494" s="2">
        <v>38500</v>
      </c>
      <c r="BO494" s="2">
        <v>329000</v>
      </c>
      <c r="BP494" s="2">
        <v>380</v>
      </c>
      <c r="BQ494" s="2">
        <v>430</v>
      </c>
      <c r="CB494" s="2">
        <f t="shared" si="122"/>
        <v>157.13999999999999</v>
      </c>
      <c r="CC494" s="2">
        <f t="shared" si="123"/>
        <v>133.33000000000001</v>
      </c>
      <c r="CD494" s="2">
        <f t="shared" si="124"/>
        <v>123.81</v>
      </c>
      <c r="CE494" s="2">
        <f t="shared" si="125"/>
        <v>1523.33</v>
      </c>
      <c r="CF494" s="2">
        <f t="shared" si="126"/>
        <v>1119.05</v>
      </c>
      <c r="CG494" s="2">
        <f t="shared" si="127"/>
        <v>1523.81</v>
      </c>
      <c r="CH494" s="50">
        <f t="shared" si="132"/>
        <v>154</v>
      </c>
      <c r="CI494" s="2">
        <f t="shared" si="133"/>
        <v>191</v>
      </c>
      <c r="CJ494" s="2">
        <f t="shared" si="118"/>
        <v>1249.5</v>
      </c>
      <c r="CK494" s="2" t="s">
        <v>136</v>
      </c>
      <c r="CL494" s="2" t="s">
        <v>136</v>
      </c>
      <c r="CM494" s="2">
        <f t="shared" si="121"/>
        <v>35000</v>
      </c>
      <c r="CN494" s="2" t="s">
        <v>136</v>
      </c>
      <c r="CO494" s="2">
        <f t="shared" si="130"/>
        <v>209</v>
      </c>
      <c r="CP494" s="2">
        <f t="shared" si="131"/>
        <v>283.8</v>
      </c>
    </row>
    <row r="495" spans="2:94" ht="15.75" customHeight="1">
      <c r="B495" s="2" t="s">
        <v>117</v>
      </c>
      <c r="C495" s="2" t="s">
        <v>118</v>
      </c>
      <c r="D495" s="2">
        <v>1.1000000000000001</v>
      </c>
      <c r="E495" s="20" t="s">
        <v>318</v>
      </c>
      <c r="F495" s="20" t="s">
        <v>329</v>
      </c>
      <c r="G495" s="20" t="s">
        <v>121</v>
      </c>
      <c r="H495" s="20" t="s">
        <v>2176</v>
      </c>
      <c r="I495" s="20" t="s">
        <v>2181</v>
      </c>
      <c r="J495" s="20" t="s">
        <v>2182</v>
      </c>
      <c r="K495" s="20" t="s">
        <v>318</v>
      </c>
      <c r="L495" s="20" t="s">
        <v>318</v>
      </c>
      <c r="M495" s="20" t="s">
        <v>127</v>
      </c>
      <c r="N495" s="20"/>
      <c r="O495" s="20" t="s">
        <v>128</v>
      </c>
      <c r="P495" s="20" t="s">
        <v>154</v>
      </c>
      <c r="Q495" s="21">
        <v>46023</v>
      </c>
      <c r="R495" s="21">
        <v>46023</v>
      </c>
      <c r="S495" s="21">
        <v>46295</v>
      </c>
      <c r="T495" s="22">
        <v>280</v>
      </c>
      <c r="U495" s="20" t="s">
        <v>318</v>
      </c>
      <c r="V495" s="20" t="s">
        <v>134</v>
      </c>
      <c r="W495" s="20" t="s">
        <v>2183</v>
      </c>
      <c r="X495" s="28">
        <v>18000</v>
      </c>
      <c r="Y495" s="23">
        <v>0</v>
      </c>
      <c r="Z495" s="23">
        <v>0</v>
      </c>
      <c r="AA495" s="28">
        <v>18000</v>
      </c>
      <c r="AB495" s="23">
        <v>0</v>
      </c>
      <c r="AC495" s="22">
        <v>64</v>
      </c>
      <c r="AD495" s="22">
        <v>280</v>
      </c>
      <c r="AE495" s="31">
        <v>0.77139999999999997</v>
      </c>
      <c r="AF495" s="20" t="s">
        <v>2181</v>
      </c>
      <c r="AG495" s="20" t="s">
        <v>2184</v>
      </c>
      <c r="AH495" s="20" t="s">
        <v>128</v>
      </c>
      <c r="AI495" s="20" t="s">
        <v>333</v>
      </c>
      <c r="AJ495" s="20" t="s">
        <v>121</v>
      </c>
      <c r="AK495" s="20" t="s">
        <v>127</v>
      </c>
      <c r="AL495" s="20" t="s">
        <v>154</v>
      </c>
      <c r="AM495" s="20" t="s">
        <v>128</v>
      </c>
      <c r="AN495" s="20" t="s">
        <v>2143</v>
      </c>
      <c r="AO495" s="20" t="s">
        <v>2182</v>
      </c>
      <c r="AP495" s="20" t="s">
        <v>134</v>
      </c>
      <c r="AQ495" s="25" t="s">
        <v>134</v>
      </c>
      <c r="AR495" s="20" t="s">
        <v>170</v>
      </c>
      <c r="AS495" s="25" t="b">
        <v>0</v>
      </c>
      <c r="AT495" s="25" t="b">
        <v>1</v>
      </c>
      <c r="AU495" s="24">
        <v>0.25</v>
      </c>
      <c r="AV495" s="29">
        <v>4500</v>
      </c>
      <c r="AW495" s="20" t="s">
        <v>150</v>
      </c>
      <c r="AX495" s="20" t="s">
        <v>2096</v>
      </c>
      <c r="AY495" s="20" t="s">
        <v>127</v>
      </c>
      <c r="BC495" s="2">
        <v>330</v>
      </c>
      <c r="BD495" s="2">
        <v>280</v>
      </c>
      <c r="BE495" s="2">
        <v>260</v>
      </c>
      <c r="BF495" s="2">
        <v>3199</v>
      </c>
      <c r="BG495" s="2">
        <v>2350</v>
      </c>
      <c r="BH495" s="2">
        <v>3200</v>
      </c>
      <c r="BI495" s="43">
        <v>280</v>
      </c>
      <c r="BJ495" s="2">
        <v>360</v>
      </c>
      <c r="BK495" s="2">
        <v>2499</v>
      </c>
      <c r="BL495" s="2">
        <v>2290</v>
      </c>
      <c r="BM495" s="2">
        <v>2390</v>
      </c>
      <c r="BN495" s="2">
        <v>38500</v>
      </c>
      <c r="BO495" s="2">
        <v>329000</v>
      </c>
      <c r="BP495" s="2">
        <v>380</v>
      </c>
      <c r="BQ495" s="2">
        <v>430</v>
      </c>
      <c r="CB495" s="2">
        <f t="shared" si="122"/>
        <v>157.13999999999999</v>
      </c>
      <c r="CC495" s="2">
        <f t="shared" si="123"/>
        <v>133.33000000000001</v>
      </c>
      <c r="CD495" s="2">
        <f t="shared" si="124"/>
        <v>123.81</v>
      </c>
      <c r="CE495" s="2">
        <f t="shared" si="125"/>
        <v>1523.33</v>
      </c>
      <c r="CF495" s="2">
        <f t="shared" si="126"/>
        <v>1119.05</v>
      </c>
      <c r="CG495" s="2">
        <f t="shared" si="127"/>
        <v>1523.81</v>
      </c>
      <c r="CH495" s="50">
        <f t="shared" si="132"/>
        <v>154</v>
      </c>
      <c r="CI495" s="2">
        <f t="shared" si="133"/>
        <v>191</v>
      </c>
      <c r="CJ495" s="2">
        <f t="shared" si="118"/>
        <v>1249.5</v>
      </c>
      <c r="CK495" s="2" t="s">
        <v>136</v>
      </c>
      <c r="CL495" s="2" t="s">
        <v>136</v>
      </c>
      <c r="CM495" s="2">
        <f t="shared" si="121"/>
        <v>35000</v>
      </c>
      <c r="CN495" s="2" t="s">
        <v>136</v>
      </c>
      <c r="CO495" s="2">
        <f t="shared" si="130"/>
        <v>209</v>
      </c>
      <c r="CP495" s="2">
        <f t="shared" si="131"/>
        <v>283.8</v>
      </c>
    </row>
    <row r="496" spans="2:94" ht="15.75" customHeight="1">
      <c r="B496" s="2" t="s">
        <v>117</v>
      </c>
      <c r="C496" s="2" t="s">
        <v>118</v>
      </c>
      <c r="D496" s="2">
        <v>1.1000000000000001</v>
      </c>
      <c r="E496" s="20" t="s">
        <v>318</v>
      </c>
      <c r="F496" s="20" t="s">
        <v>120</v>
      </c>
      <c r="G496" s="20" t="s">
        <v>121</v>
      </c>
      <c r="H496" s="20" t="s">
        <v>2185</v>
      </c>
      <c r="I496" s="20" t="s">
        <v>2186</v>
      </c>
      <c r="J496" s="20" t="s">
        <v>2187</v>
      </c>
      <c r="K496" s="20" t="s">
        <v>318</v>
      </c>
      <c r="L496" s="20" t="s">
        <v>318</v>
      </c>
      <c r="M496" s="20" t="s">
        <v>127</v>
      </c>
      <c r="N496" s="20"/>
      <c r="O496" s="20" t="s">
        <v>128</v>
      </c>
      <c r="P496" s="20" t="s">
        <v>154</v>
      </c>
      <c r="Q496" s="21">
        <v>46072</v>
      </c>
      <c r="R496" s="21">
        <v>46072</v>
      </c>
      <c r="S496" s="21">
        <v>46295</v>
      </c>
      <c r="T496" s="22">
        <v>330</v>
      </c>
      <c r="U496" s="20" t="s">
        <v>318</v>
      </c>
      <c r="V496" s="20" t="s">
        <v>134</v>
      </c>
      <c r="W496" s="20" t="s">
        <v>2185</v>
      </c>
      <c r="X496" s="28">
        <v>14000</v>
      </c>
      <c r="Y496" s="23">
        <v>0</v>
      </c>
      <c r="Z496" s="23">
        <v>0</v>
      </c>
      <c r="AA496" s="28">
        <v>14000</v>
      </c>
      <c r="AB496" s="23">
        <v>0</v>
      </c>
      <c r="AC496" s="22">
        <v>70</v>
      </c>
      <c r="AD496" s="22">
        <v>330</v>
      </c>
      <c r="AE496" s="31">
        <v>0.78790000000000004</v>
      </c>
      <c r="AF496" s="20" t="s">
        <v>2186</v>
      </c>
      <c r="AG496" s="20" t="s">
        <v>2188</v>
      </c>
      <c r="AH496" s="20" t="s">
        <v>128</v>
      </c>
      <c r="AI496" s="20" t="s">
        <v>974</v>
      </c>
      <c r="AJ496" s="20" t="s">
        <v>121</v>
      </c>
      <c r="AK496" s="20" t="s">
        <v>127</v>
      </c>
      <c r="AL496" s="20" t="s">
        <v>154</v>
      </c>
      <c r="AM496" s="20" t="s">
        <v>133</v>
      </c>
      <c r="AN496" s="20" t="s">
        <v>491</v>
      </c>
      <c r="AO496" s="20" t="s">
        <v>2187</v>
      </c>
      <c r="AP496" s="20" t="s">
        <v>134</v>
      </c>
      <c r="AQ496" s="25" t="s">
        <v>134</v>
      </c>
      <c r="AR496" s="20" t="s">
        <v>117</v>
      </c>
      <c r="AS496" s="25" t="b">
        <v>1</v>
      </c>
      <c r="AT496" s="25" t="b">
        <v>1</v>
      </c>
      <c r="AU496" s="24">
        <v>1</v>
      </c>
      <c r="AV496" s="29">
        <v>14000</v>
      </c>
      <c r="AW496" s="20" t="s">
        <v>150</v>
      </c>
      <c r="AX496" s="20" t="s">
        <v>492</v>
      </c>
      <c r="AY496" s="20" t="s">
        <v>405</v>
      </c>
      <c r="BC496" s="2">
        <v>380</v>
      </c>
      <c r="BD496" s="2">
        <v>330</v>
      </c>
      <c r="BE496" s="2">
        <v>310</v>
      </c>
      <c r="BF496" s="2">
        <v>3699</v>
      </c>
      <c r="BG496" s="2">
        <v>2700</v>
      </c>
      <c r="BH496" s="2">
        <v>3700</v>
      </c>
      <c r="BI496" s="43">
        <v>330</v>
      </c>
      <c r="BJ496" s="2">
        <v>420</v>
      </c>
      <c r="BK496" s="2">
        <v>2999</v>
      </c>
      <c r="BL496" s="2">
        <v>2590</v>
      </c>
      <c r="BM496" s="2">
        <v>2690</v>
      </c>
      <c r="BN496" s="2">
        <v>44000</v>
      </c>
      <c r="BO496" s="2">
        <v>409000</v>
      </c>
      <c r="BP496" s="2">
        <v>430</v>
      </c>
      <c r="BQ496" s="2">
        <v>480</v>
      </c>
      <c r="CB496" s="2">
        <f t="shared" si="122"/>
        <v>180.95</v>
      </c>
      <c r="CC496" s="2">
        <f t="shared" si="123"/>
        <v>157.13999999999999</v>
      </c>
      <c r="CD496" s="2">
        <f t="shared" si="124"/>
        <v>147.62</v>
      </c>
      <c r="CE496" s="2">
        <f t="shared" si="125"/>
        <v>1761.43</v>
      </c>
      <c r="CF496" s="2">
        <f t="shared" si="126"/>
        <v>1285.71</v>
      </c>
      <c r="CG496" s="2">
        <f t="shared" si="127"/>
        <v>1761.9</v>
      </c>
      <c r="CH496" s="50">
        <f t="shared" si="132"/>
        <v>181.5</v>
      </c>
      <c r="CI496" s="2">
        <f t="shared" si="133"/>
        <v>223</v>
      </c>
      <c r="CJ496" s="2">
        <f t="shared" si="118"/>
        <v>1499.5</v>
      </c>
      <c r="CK496" s="2" t="s">
        <v>136</v>
      </c>
      <c r="CL496" s="2" t="s">
        <v>136</v>
      </c>
      <c r="CM496" s="2">
        <f t="shared" si="121"/>
        <v>40000</v>
      </c>
      <c r="CN496" s="2" t="s">
        <v>136</v>
      </c>
      <c r="CO496" s="2">
        <f t="shared" si="130"/>
        <v>236.5</v>
      </c>
      <c r="CP496" s="2">
        <f t="shared" si="131"/>
        <v>316.8</v>
      </c>
    </row>
    <row r="497" spans="2:94" ht="15.75" customHeight="1">
      <c r="B497" s="2" t="s">
        <v>117</v>
      </c>
      <c r="C497" s="2" t="s">
        <v>355</v>
      </c>
      <c r="D497" s="2">
        <v>4.0999999999999996</v>
      </c>
      <c r="E497" s="20" t="s">
        <v>318</v>
      </c>
      <c r="F497" s="20" t="s">
        <v>537</v>
      </c>
      <c r="G497" s="20" t="s">
        <v>121</v>
      </c>
      <c r="H497" s="20" t="s">
        <v>998</v>
      </c>
      <c r="I497" s="20" t="s">
        <v>1003</v>
      </c>
      <c r="J497" s="20" t="s">
        <v>2189</v>
      </c>
      <c r="K497" s="20" t="s">
        <v>318</v>
      </c>
      <c r="L497" s="20" t="s">
        <v>318</v>
      </c>
      <c r="M497" s="20" t="s">
        <v>357</v>
      </c>
      <c r="N497" s="20" t="s">
        <v>528</v>
      </c>
      <c r="O497" s="20" t="s">
        <v>374</v>
      </c>
      <c r="P497" s="20" t="s">
        <v>410</v>
      </c>
      <c r="Q497" s="51">
        <v>46086</v>
      </c>
      <c r="T497" s="52">
        <v>130</v>
      </c>
      <c r="BC497" s="2">
        <v>150</v>
      </c>
      <c r="BD497" s="2">
        <v>140</v>
      </c>
      <c r="BE497" s="2">
        <v>110</v>
      </c>
      <c r="BF497" s="2">
        <v>1699</v>
      </c>
      <c r="BG497" s="45">
        <v>1150</v>
      </c>
      <c r="BH497" s="2">
        <v>1600</v>
      </c>
      <c r="BI497" s="56">
        <f>T497</f>
        <v>130</v>
      </c>
      <c r="BJ497" s="2">
        <v>160</v>
      </c>
      <c r="BK497" s="2">
        <v>999</v>
      </c>
      <c r="BL497" s="2">
        <v>990</v>
      </c>
      <c r="BM497" s="2">
        <v>1090</v>
      </c>
      <c r="BN497" s="2">
        <v>15400</v>
      </c>
      <c r="BO497" s="2">
        <v>169000</v>
      </c>
      <c r="BP497" s="2">
        <v>200</v>
      </c>
      <c r="BQ497" s="2">
        <v>230</v>
      </c>
      <c r="CB497" s="2">
        <f t="shared" si="122"/>
        <v>71.430000000000007</v>
      </c>
      <c r="CC497" s="2">
        <f t="shared" si="123"/>
        <v>66.67</v>
      </c>
      <c r="CD497" s="2">
        <f t="shared" si="124"/>
        <v>52.38</v>
      </c>
      <c r="CE497" s="2">
        <f t="shared" si="125"/>
        <v>809.05</v>
      </c>
      <c r="CF497" s="2">
        <f t="shared" si="126"/>
        <v>547.62</v>
      </c>
      <c r="CG497" s="2">
        <f t="shared" si="127"/>
        <v>761.9</v>
      </c>
      <c r="CH497" s="57">
        <f t="shared" si="132"/>
        <v>71.5</v>
      </c>
      <c r="CI497" s="2">
        <f t="shared" ref="CI497:CI528" si="134">ROUND(BJ497*0.5,0.5)</f>
        <v>80</v>
      </c>
      <c r="CJ497" s="2">
        <f t="shared" si="118"/>
        <v>499.5</v>
      </c>
      <c r="CK497" s="2" t="s">
        <v>136</v>
      </c>
      <c r="CL497" s="2" t="s">
        <v>136</v>
      </c>
      <c r="CM497" s="2">
        <f t="shared" si="121"/>
        <v>13999.999999999998</v>
      </c>
      <c r="CN497" s="2" t="s">
        <v>136</v>
      </c>
      <c r="CO497" s="2">
        <f t="shared" si="130"/>
        <v>110</v>
      </c>
      <c r="CP497" s="2">
        <f t="shared" si="131"/>
        <v>151.80000000000001</v>
      </c>
    </row>
    <row r="498" spans="2:94" ht="15.75" hidden="1" customHeight="1">
      <c r="B498" s="2" t="s">
        <v>117</v>
      </c>
      <c r="C498" s="2" t="s">
        <v>118</v>
      </c>
      <c r="D498" s="2">
        <v>2.1</v>
      </c>
      <c r="E498" s="20" t="s">
        <v>1126</v>
      </c>
      <c r="F498" s="20" t="s">
        <v>319</v>
      </c>
      <c r="G498" s="20" t="s">
        <v>320</v>
      </c>
      <c r="H498" s="20" t="s">
        <v>2190</v>
      </c>
      <c r="I498" s="20" t="s">
        <v>2191</v>
      </c>
      <c r="J498" s="20" t="s">
        <v>2192</v>
      </c>
      <c r="K498" s="20" t="s">
        <v>1130</v>
      </c>
      <c r="L498" s="20" t="s">
        <v>1863</v>
      </c>
      <c r="M498" s="20" t="s">
        <v>127</v>
      </c>
      <c r="N498" s="20"/>
      <c r="O498" s="20" t="s">
        <v>128</v>
      </c>
      <c r="P498" s="20" t="s">
        <v>324</v>
      </c>
      <c r="Q498" s="21">
        <v>46030</v>
      </c>
      <c r="R498" s="21">
        <v>46030</v>
      </c>
      <c r="S498" s="20" t="s">
        <v>1260</v>
      </c>
      <c r="T498" s="22">
        <v>130</v>
      </c>
      <c r="U498" s="20" t="s">
        <v>1864</v>
      </c>
      <c r="W498" s="20" t="s">
        <v>2193</v>
      </c>
      <c r="X498" s="32">
        <v>17080</v>
      </c>
      <c r="AD498" s="22">
        <v>130</v>
      </c>
      <c r="AE498" s="31">
        <v>0.82310000000000005</v>
      </c>
      <c r="AF498" s="20" t="s">
        <v>2191</v>
      </c>
      <c r="AG498" s="20" t="s">
        <v>2194</v>
      </c>
      <c r="AH498" s="20" t="s">
        <v>128</v>
      </c>
      <c r="AI498" s="20" t="s">
        <v>1144</v>
      </c>
      <c r="AJ498" s="20" t="s">
        <v>320</v>
      </c>
      <c r="AK498" s="20" t="s">
        <v>127</v>
      </c>
      <c r="AL498" s="20" t="s">
        <v>324</v>
      </c>
      <c r="AO498" s="20" t="s">
        <v>2192</v>
      </c>
      <c r="AQ498" s="25" t="s">
        <v>134</v>
      </c>
      <c r="AR498" s="20" t="s">
        <v>117</v>
      </c>
      <c r="AT498" s="25" t="b">
        <v>1</v>
      </c>
      <c r="AU498" s="24">
        <v>0</v>
      </c>
      <c r="AW498" s="20" t="s">
        <v>135</v>
      </c>
      <c r="AX498" s="20" t="s">
        <v>1245</v>
      </c>
      <c r="AY498" s="20" t="s">
        <v>127</v>
      </c>
      <c r="BC498" s="2">
        <v>150</v>
      </c>
      <c r="BD498" s="2">
        <v>130.00000000000003</v>
      </c>
      <c r="BE498" s="2">
        <v>110</v>
      </c>
      <c r="BF498" s="2">
        <v>1499</v>
      </c>
      <c r="BG498" s="2">
        <v>1050</v>
      </c>
      <c r="BH498" s="2">
        <v>1500</v>
      </c>
      <c r="BI498" s="43">
        <v>130</v>
      </c>
      <c r="BJ498" s="2">
        <v>170</v>
      </c>
      <c r="BK498" s="2">
        <v>749</v>
      </c>
      <c r="BL498" s="2">
        <v>1090</v>
      </c>
      <c r="BM498" s="2">
        <v>1190</v>
      </c>
      <c r="BN498" s="2">
        <v>15400</v>
      </c>
      <c r="BO498" s="2">
        <v>169000</v>
      </c>
      <c r="BP498" s="2">
        <v>165</v>
      </c>
      <c r="BQ498" s="2">
        <v>185</v>
      </c>
      <c r="CB498" s="2">
        <f t="shared" si="122"/>
        <v>71.430000000000007</v>
      </c>
      <c r="CC498" s="2">
        <f t="shared" si="123"/>
        <v>61.9</v>
      </c>
      <c r="CD498" s="2">
        <f t="shared" si="124"/>
        <v>52.38</v>
      </c>
      <c r="CE498" s="2">
        <f t="shared" si="125"/>
        <v>713.81</v>
      </c>
      <c r="CF498" s="2">
        <f t="shared" si="126"/>
        <v>500</v>
      </c>
      <c r="CG498" s="2">
        <f t="shared" si="127"/>
        <v>714.29</v>
      </c>
      <c r="CH498" s="50">
        <f t="shared" si="132"/>
        <v>71.5</v>
      </c>
      <c r="CI498" s="2">
        <f t="shared" si="134"/>
        <v>85</v>
      </c>
      <c r="CJ498" s="2">
        <f t="shared" si="118"/>
        <v>374.5</v>
      </c>
      <c r="CK498" s="2" t="s">
        <v>136</v>
      </c>
      <c r="CL498" s="2" t="s">
        <v>136</v>
      </c>
      <c r="CM498" s="2">
        <f t="shared" si="121"/>
        <v>13999.999999999998</v>
      </c>
      <c r="CN498" s="2" t="s">
        <v>136</v>
      </c>
      <c r="CO498" s="2">
        <f t="shared" si="130"/>
        <v>90.75</v>
      </c>
      <c r="CP498" s="2">
        <f t="shared" si="131"/>
        <v>122.1</v>
      </c>
    </row>
    <row r="499" spans="2:94" ht="15.75" hidden="1" customHeight="1">
      <c r="B499" s="2" t="s">
        <v>117</v>
      </c>
      <c r="C499" s="2" t="s">
        <v>118</v>
      </c>
      <c r="D499" s="2">
        <v>2.1</v>
      </c>
      <c r="E499" s="20" t="s">
        <v>1126</v>
      </c>
      <c r="F499" s="20" t="s">
        <v>329</v>
      </c>
      <c r="G499" s="20" t="s">
        <v>320</v>
      </c>
      <c r="H499" s="20" t="s">
        <v>2190</v>
      </c>
      <c r="I499" s="20" t="s">
        <v>2195</v>
      </c>
      <c r="J499" s="20" t="s">
        <v>2196</v>
      </c>
      <c r="K499" s="20" t="s">
        <v>1130</v>
      </c>
      <c r="L499" s="20" t="s">
        <v>1863</v>
      </c>
      <c r="M499" s="20" t="s">
        <v>127</v>
      </c>
      <c r="N499" s="20"/>
      <c r="O499" s="20" t="s">
        <v>128</v>
      </c>
      <c r="P499" s="20" t="s">
        <v>324</v>
      </c>
      <c r="Q499" s="21">
        <v>46030</v>
      </c>
      <c r="R499" s="21">
        <v>46030</v>
      </c>
      <c r="S499" s="20" t="s">
        <v>1260</v>
      </c>
      <c r="T499" s="22">
        <v>130</v>
      </c>
      <c r="U499" s="20" t="s">
        <v>1864</v>
      </c>
      <c r="W499" s="20" t="s">
        <v>2197</v>
      </c>
      <c r="X499" s="32">
        <v>10930</v>
      </c>
      <c r="AD499" s="22">
        <v>130</v>
      </c>
      <c r="AE499" s="31">
        <v>0.82310000000000005</v>
      </c>
      <c r="AF499" s="20" t="s">
        <v>2195</v>
      </c>
      <c r="AG499" s="20" t="s">
        <v>2198</v>
      </c>
      <c r="AH499" s="20" t="s">
        <v>128</v>
      </c>
      <c r="AI499" s="20" t="s">
        <v>1137</v>
      </c>
      <c r="AJ499" s="20" t="s">
        <v>320</v>
      </c>
      <c r="AK499" s="20" t="s">
        <v>127</v>
      </c>
      <c r="AL499" s="20" t="s">
        <v>324</v>
      </c>
      <c r="AO499" s="20" t="s">
        <v>2196</v>
      </c>
      <c r="AQ499" s="25" t="s">
        <v>134</v>
      </c>
      <c r="AR499" s="20" t="s">
        <v>117</v>
      </c>
      <c r="AT499" s="25" t="b">
        <v>1</v>
      </c>
      <c r="AU499" s="24">
        <v>0</v>
      </c>
      <c r="AW499" s="20" t="s">
        <v>135</v>
      </c>
      <c r="AX499" s="20" t="s">
        <v>1245</v>
      </c>
      <c r="AY499" s="20" t="s">
        <v>127</v>
      </c>
      <c r="BC499" s="2">
        <v>150</v>
      </c>
      <c r="BD499" s="2">
        <v>130.00000000000003</v>
      </c>
      <c r="BE499" s="2">
        <v>110</v>
      </c>
      <c r="BF499" s="2">
        <v>1499</v>
      </c>
      <c r="BG499" s="2">
        <v>1050</v>
      </c>
      <c r="BH499" s="2">
        <v>1500</v>
      </c>
      <c r="BI499" s="43">
        <v>130</v>
      </c>
      <c r="BJ499" s="2">
        <v>170</v>
      </c>
      <c r="BK499" s="2">
        <v>749</v>
      </c>
      <c r="BL499" s="2">
        <v>1090</v>
      </c>
      <c r="BM499" s="2">
        <v>1190</v>
      </c>
      <c r="BN499" s="2">
        <v>15400</v>
      </c>
      <c r="BO499" s="2">
        <v>169000</v>
      </c>
      <c r="BP499" s="2">
        <v>165</v>
      </c>
      <c r="BQ499" s="2">
        <v>185</v>
      </c>
      <c r="CB499" s="2">
        <f t="shared" si="122"/>
        <v>71.430000000000007</v>
      </c>
      <c r="CC499" s="2">
        <f t="shared" si="123"/>
        <v>61.9</v>
      </c>
      <c r="CD499" s="2">
        <f t="shared" si="124"/>
        <v>52.38</v>
      </c>
      <c r="CE499" s="2">
        <f t="shared" si="125"/>
        <v>713.81</v>
      </c>
      <c r="CF499" s="2">
        <f t="shared" si="126"/>
        <v>500</v>
      </c>
      <c r="CG499" s="2">
        <f t="shared" si="127"/>
        <v>714.29</v>
      </c>
      <c r="CH499" s="50">
        <f t="shared" si="132"/>
        <v>71.5</v>
      </c>
      <c r="CI499" s="2">
        <f t="shared" si="134"/>
        <v>85</v>
      </c>
      <c r="CJ499" s="2">
        <f t="shared" si="118"/>
        <v>374.5</v>
      </c>
      <c r="CK499" s="2" t="s">
        <v>136</v>
      </c>
      <c r="CL499" s="2" t="s">
        <v>136</v>
      </c>
      <c r="CM499" s="2">
        <f t="shared" si="121"/>
        <v>13999.999999999998</v>
      </c>
      <c r="CN499" s="2" t="s">
        <v>136</v>
      </c>
      <c r="CO499" s="2">
        <f t="shared" si="130"/>
        <v>90.75</v>
      </c>
      <c r="CP499" s="2">
        <f t="shared" si="131"/>
        <v>122.1</v>
      </c>
    </row>
    <row r="500" spans="2:94" ht="15.75" hidden="1" customHeight="1">
      <c r="B500" s="2" t="s">
        <v>117</v>
      </c>
      <c r="C500" s="2" t="s">
        <v>118</v>
      </c>
      <c r="D500" s="2">
        <v>2.2000000000000002</v>
      </c>
      <c r="E500" s="20" t="s">
        <v>1126</v>
      </c>
      <c r="F500" s="20" t="s">
        <v>329</v>
      </c>
      <c r="G500" s="20" t="s">
        <v>121</v>
      </c>
      <c r="H500" s="20" t="s">
        <v>2199</v>
      </c>
      <c r="I500" s="20" t="s">
        <v>2200</v>
      </c>
      <c r="J500" s="20" t="s">
        <v>2201</v>
      </c>
      <c r="K500" s="20" t="s">
        <v>1258</v>
      </c>
      <c r="L500" s="20" t="s">
        <v>1384</v>
      </c>
      <c r="M500" s="20" t="s">
        <v>127</v>
      </c>
      <c r="N500" s="20"/>
      <c r="O500" s="20" t="s">
        <v>244</v>
      </c>
      <c r="P500" s="20" t="s">
        <v>129</v>
      </c>
      <c r="Q500" s="21">
        <v>46149</v>
      </c>
      <c r="R500" s="21">
        <v>46149</v>
      </c>
      <c r="S500" s="20" t="s">
        <v>1133</v>
      </c>
      <c r="T500" s="22">
        <v>130</v>
      </c>
      <c r="U500" s="20" t="s">
        <v>1894</v>
      </c>
      <c r="W500" s="20" t="s">
        <v>2202</v>
      </c>
      <c r="X500" s="32">
        <v>2190</v>
      </c>
      <c r="AD500" s="22">
        <v>130</v>
      </c>
      <c r="AE500" s="31">
        <v>0.80769999999999997</v>
      </c>
      <c r="AF500" s="20" t="s">
        <v>2200</v>
      </c>
      <c r="AG500" s="20" t="s">
        <v>2203</v>
      </c>
      <c r="AH500" s="20" t="s">
        <v>244</v>
      </c>
      <c r="AI500" s="20" t="s">
        <v>1137</v>
      </c>
      <c r="AJ500" s="20" t="s">
        <v>121</v>
      </c>
      <c r="AK500" s="20" t="s">
        <v>127</v>
      </c>
      <c r="AL500" s="20" t="s">
        <v>129</v>
      </c>
      <c r="AO500" s="20" t="s">
        <v>2201</v>
      </c>
      <c r="AQ500" s="25" t="s">
        <v>134</v>
      </c>
      <c r="AR500" s="20" t="s">
        <v>117</v>
      </c>
      <c r="AT500" s="25" t="b">
        <v>1</v>
      </c>
      <c r="AU500" s="24">
        <v>0</v>
      </c>
      <c r="AW500" s="20" t="s">
        <v>150</v>
      </c>
      <c r="AX500" s="20" t="s">
        <v>1342</v>
      </c>
      <c r="AY500" s="20" t="s">
        <v>127</v>
      </c>
      <c r="BC500" s="2">
        <v>150</v>
      </c>
      <c r="BD500" s="2">
        <v>130.00000000000003</v>
      </c>
      <c r="BE500" s="2">
        <v>110</v>
      </c>
      <c r="BF500" s="2">
        <v>1499</v>
      </c>
      <c r="BG500" s="2">
        <v>1050</v>
      </c>
      <c r="BH500" s="2">
        <v>1500</v>
      </c>
      <c r="BI500" s="43">
        <v>130</v>
      </c>
      <c r="BJ500" s="2">
        <v>170</v>
      </c>
      <c r="BK500" s="2">
        <v>749</v>
      </c>
      <c r="BL500" s="2">
        <v>1050</v>
      </c>
      <c r="BM500" s="2">
        <v>1150</v>
      </c>
      <c r="BN500" s="2">
        <v>15400</v>
      </c>
      <c r="BO500" s="2">
        <v>169000</v>
      </c>
      <c r="BP500" s="2">
        <v>165</v>
      </c>
      <c r="BQ500" s="2">
        <v>185</v>
      </c>
      <c r="CB500" s="2">
        <f t="shared" si="122"/>
        <v>71.430000000000007</v>
      </c>
      <c r="CC500" s="2">
        <f t="shared" si="123"/>
        <v>61.9</v>
      </c>
      <c r="CD500" s="2">
        <f t="shared" si="124"/>
        <v>52.38</v>
      </c>
      <c r="CE500" s="2">
        <f t="shared" si="125"/>
        <v>713.81</v>
      </c>
      <c r="CF500" s="2">
        <f t="shared" si="126"/>
        <v>500</v>
      </c>
      <c r="CG500" s="2">
        <f t="shared" si="127"/>
        <v>714.29</v>
      </c>
      <c r="CH500" s="50">
        <f t="shared" si="132"/>
        <v>71.5</v>
      </c>
      <c r="CI500" s="2">
        <f t="shared" si="134"/>
        <v>85</v>
      </c>
      <c r="CJ500" s="2">
        <f t="shared" si="118"/>
        <v>374.5</v>
      </c>
      <c r="CK500" s="2" t="s">
        <v>136</v>
      </c>
      <c r="CL500" s="2" t="s">
        <v>136</v>
      </c>
      <c r="CM500" s="2">
        <f t="shared" si="121"/>
        <v>13999.999999999998</v>
      </c>
      <c r="CN500" s="2" t="s">
        <v>136</v>
      </c>
      <c r="CO500" s="2">
        <f t="shared" si="130"/>
        <v>90.75</v>
      </c>
      <c r="CP500" s="2">
        <f t="shared" si="131"/>
        <v>122.1</v>
      </c>
    </row>
    <row r="501" spans="2:94" ht="15.75" hidden="1" customHeight="1">
      <c r="B501" s="2" t="s">
        <v>117</v>
      </c>
      <c r="C501" s="2" t="s">
        <v>118</v>
      </c>
      <c r="D501" s="2">
        <v>2.1</v>
      </c>
      <c r="E501" s="20" t="s">
        <v>1126</v>
      </c>
      <c r="F501" s="20" t="s">
        <v>329</v>
      </c>
      <c r="G501" s="20" t="s">
        <v>320</v>
      </c>
      <c r="H501" s="20" t="s">
        <v>2204</v>
      </c>
      <c r="I501" s="20" t="s">
        <v>2205</v>
      </c>
      <c r="J501" s="20" t="s">
        <v>2206</v>
      </c>
      <c r="K501" s="20" t="s">
        <v>1130</v>
      </c>
      <c r="L501" s="20" t="s">
        <v>2207</v>
      </c>
      <c r="M501" s="20" t="s">
        <v>127</v>
      </c>
      <c r="N501" s="20"/>
      <c r="O501" s="20" t="s">
        <v>128</v>
      </c>
      <c r="P501" s="20" t="s">
        <v>452</v>
      </c>
      <c r="Q501" s="21">
        <v>46030</v>
      </c>
      <c r="R501" s="21">
        <v>46030</v>
      </c>
      <c r="S501" s="20" t="s">
        <v>1133</v>
      </c>
      <c r="T501" s="22">
        <v>130</v>
      </c>
      <c r="U501" s="20" t="s">
        <v>2207</v>
      </c>
      <c r="W501" s="20" t="s">
        <v>2208</v>
      </c>
      <c r="X501" s="32">
        <v>9730</v>
      </c>
      <c r="AD501" s="22">
        <v>130</v>
      </c>
      <c r="AE501" s="31">
        <v>0.81540000000000001</v>
      </c>
      <c r="AF501" s="20" t="s">
        <v>2205</v>
      </c>
      <c r="AG501" s="20" t="s">
        <v>2209</v>
      </c>
      <c r="AH501" s="20" t="s">
        <v>128</v>
      </c>
      <c r="AI501" s="20" t="s">
        <v>1137</v>
      </c>
      <c r="AJ501" s="20" t="s">
        <v>320</v>
      </c>
      <c r="AK501" s="20" t="s">
        <v>127</v>
      </c>
      <c r="AL501" s="20" t="s">
        <v>452</v>
      </c>
      <c r="AO501" s="20" t="s">
        <v>2206</v>
      </c>
      <c r="AQ501" s="25" t="s">
        <v>134</v>
      </c>
      <c r="AR501" s="20" t="s">
        <v>117</v>
      </c>
      <c r="AT501" s="25" t="b">
        <v>1</v>
      </c>
      <c r="AU501" s="24">
        <v>0</v>
      </c>
      <c r="AW501" s="20" t="s">
        <v>150</v>
      </c>
      <c r="AX501" s="20" t="s">
        <v>1186</v>
      </c>
      <c r="AY501" s="20" t="s">
        <v>127</v>
      </c>
      <c r="BC501" s="2">
        <v>150</v>
      </c>
      <c r="BD501" s="2">
        <v>130.00000000000003</v>
      </c>
      <c r="BE501" s="2">
        <v>110</v>
      </c>
      <c r="BF501" s="2">
        <v>1499</v>
      </c>
      <c r="BG501" s="2">
        <v>1050</v>
      </c>
      <c r="BH501" s="2">
        <v>1500</v>
      </c>
      <c r="BI501" s="43">
        <v>130</v>
      </c>
      <c r="BJ501" s="2">
        <v>170</v>
      </c>
      <c r="BK501" s="2">
        <v>749</v>
      </c>
      <c r="BL501" s="2">
        <v>1090</v>
      </c>
      <c r="BM501" s="2">
        <v>1190</v>
      </c>
      <c r="BN501" s="2">
        <v>15400</v>
      </c>
      <c r="BO501" s="2">
        <v>169000</v>
      </c>
      <c r="BP501" s="2">
        <v>165</v>
      </c>
      <c r="BQ501" s="2">
        <v>185</v>
      </c>
      <c r="CB501" s="2">
        <f t="shared" si="122"/>
        <v>71.430000000000007</v>
      </c>
      <c r="CC501" s="2">
        <f t="shared" si="123"/>
        <v>61.9</v>
      </c>
      <c r="CD501" s="2">
        <f t="shared" si="124"/>
        <v>52.38</v>
      </c>
      <c r="CE501" s="2">
        <f t="shared" si="125"/>
        <v>713.81</v>
      </c>
      <c r="CF501" s="2">
        <f t="shared" si="126"/>
        <v>500</v>
      </c>
      <c r="CG501" s="2">
        <f t="shared" si="127"/>
        <v>714.29</v>
      </c>
      <c r="CH501" s="50">
        <f t="shared" si="132"/>
        <v>71.5</v>
      </c>
      <c r="CI501" s="2">
        <f t="shared" si="134"/>
        <v>85</v>
      </c>
      <c r="CJ501" s="2">
        <f t="shared" si="118"/>
        <v>374.5</v>
      </c>
      <c r="CK501" s="2" t="s">
        <v>136</v>
      </c>
      <c r="CL501" s="2" t="s">
        <v>136</v>
      </c>
      <c r="CM501" s="2">
        <f t="shared" si="121"/>
        <v>13999.999999999998</v>
      </c>
      <c r="CN501" s="2" t="s">
        <v>136</v>
      </c>
      <c r="CO501" s="2">
        <f t="shared" si="130"/>
        <v>90.75</v>
      </c>
      <c r="CP501" s="2">
        <f t="shared" si="131"/>
        <v>122.1</v>
      </c>
    </row>
    <row r="502" spans="2:94" ht="15.75" hidden="1" customHeight="1">
      <c r="B502" s="2" t="s">
        <v>117</v>
      </c>
      <c r="C502" s="2" t="s">
        <v>118</v>
      </c>
      <c r="D502" s="2">
        <v>2.2000000000000002</v>
      </c>
      <c r="E502" s="20" t="s">
        <v>1126</v>
      </c>
      <c r="F502" s="20" t="s">
        <v>329</v>
      </c>
      <c r="G502" s="20" t="s">
        <v>320</v>
      </c>
      <c r="H502" s="20" t="s">
        <v>2210</v>
      </c>
      <c r="I502" s="20" t="s">
        <v>2211</v>
      </c>
      <c r="J502" s="20" t="s">
        <v>2212</v>
      </c>
      <c r="K502" s="20" t="s">
        <v>1258</v>
      </c>
      <c r="L502" s="20" t="s">
        <v>1384</v>
      </c>
      <c r="M502" s="20" t="s">
        <v>127</v>
      </c>
      <c r="N502" s="20"/>
      <c r="O502" s="20" t="s">
        <v>244</v>
      </c>
      <c r="P502" s="20" t="s">
        <v>452</v>
      </c>
      <c r="Q502" s="21">
        <v>46086</v>
      </c>
      <c r="R502" s="21">
        <v>46086</v>
      </c>
      <c r="S502" s="20" t="s">
        <v>1133</v>
      </c>
      <c r="T502" s="22">
        <v>130</v>
      </c>
      <c r="U502" s="20" t="s">
        <v>1888</v>
      </c>
      <c r="W502" s="20" t="s">
        <v>2210</v>
      </c>
      <c r="X502" s="32">
        <v>4190</v>
      </c>
      <c r="AD502" s="22">
        <v>130</v>
      </c>
      <c r="AE502" s="31">
        <v>0.81540000000000001</v>
      </c>
      <c r="AF502" s="20" t="s">
        <v>2211</v>
      </c>
      <c r="AG502" s="20" t="s">
        <v>2213</v>
      </c>
      <c r="AH502" s="20" t="s">
        <v>244</v>
      </c>
      <c r="AI502" s="20" t="s">
        <v>1137</v>
      </c>
      <c r="AJ502" s="20" t="s">
        <v>320</v>
      </c>
      <c r="AK502" s="20" t="s">
        <v>127</v>
      </c>
      <c r="AL502" s="20" t="s">
        <v>452</v>
      </c>
      <c r="AO502" s="20" t="s">
        <v>2212</v>
      </c>
      <c r="AQ502" s="25" t="s">
        <v>134</v>
      </c>
      <c r="AR502" s="20" t="s">
        <v>117</v>
      </c>
      <c r="AT502" s="25" t="b">
        <v>1</v>
      </c>
      <c r="AU502" s="24">
        <v>0</v>
      </c>
      <c r="AW502" s="20" t="s">
        <v>150</v>
      </c>
      <c r="AX502" s="20" t="s">
        <v>1186</v>
      </c>
      <c r="AY502" s="20" t="s">
        <v>127</v>
      </c>
      <c r="BC502" s="2">
        <v>150</v>
      </c>
      <c r="BD502" s="2">
        <v>130.00000000000003</v>
      </c>
      <c r="BE502" s="2">
        <v>110</v>
      </c>
      <c r="BF502" s="2">
        <v>1499</v>
      </c>
      <c r="BG502" s="2">
        <v>1050</v>
      </c>
      <c r="BH502" s="2">
        <v>1500</v>
      </c>
      <c r="BI502" s="43">
        <v>130</v>
      </c>
      <c r="BJ502" s="2">
        <v>170</v>
      </c>
      <c r="BK502" s="2">
        <v>749</v>
      </c>
      <c r="BL502" s="2">
        <v>1090</v>
      </c>
      <c r="BM502" s="2">
        <v>1190</v>
      </c>
      <c r="BN502" s="2">
        <v>15400</v>
      </c>
      <c r="BO502" s="2">
        <v>169000</v>
      </c>
      <c r="BP502" s="2">
        <v>165</v>
      </c>
      <c r="BQ502" s="2">
        <v>185</v>
      </c>
      <c r="CB502" s="2">
        <f t="shared" si="122"/>
        <v>71.430000000000007</v>
      </c>
      <c r="CC502" s="2">
        <f t="shared" si="123"/>
        <v>61.9</v>
      </c>
      <c r="CD502" s="2">
        <f t="shared" si="124"/>
        <v>52.38</v>
      </c>
      <c r="CE502" s="2">
        <f t="shared" si="125"/>
        <v>713.81</v>
      </c>
      <c r="CF502" s="2">
        <f t="shared" si="126"/>
        <v>500</v>
      </c>
      <c r="CG502" s="2">
        <f t="shared" si="127"/>
        <v>714.29</v>
      </c>
      <c r="CH502" s="50">
        <f t="shared" si="132"/>
        <v>71.5</v>
      </c>
      <c r="CI502" s="2">
        <f t="shared" si="134"/>
        <v>85</v>
      </c>
      <c r="CJ502" s="2">
        <f t="shared" si="118"/>
        <v>374.5</v>
      </c>
      <c r="CK502" s="2" t="s">
        <v>136</v>
      </c>
      <c r="CL502" s="2" t="s">
        <v>136</v>
      </c>
      <c r="CM502" s="2">
        <f t="shared" si="121"/>
        <v>13999.999999999998</v>
      </c>
      <c r="CN502" s="2" t="s">
        <v>136</v>
      </c>
      <c r="CO502" s="2">
        <f t="shared" si="130"/>
        <v>90.75</v>
      </c>
      <c r="CP502" s="2">
        <f t="shared" si="131"/>
        <v>122.1</v>
      </c>
    </row>
    <row r="503" spans="2:94" ht="15.75" hidden="1" customHeight="1">
      <c r="B503" s="2" t="s">
        <v>117</v>
      </c>
      <c r="C503" s="2" t="s">
        <v>118</v>
      </c>
      <c r="D503" s="2">
        <v>2.2000000000000002</v>
      </c>
      <c r="E503" s="20" t="s">
        <v>1126</v>
      </c>
      <c r="F503" s="20" t="s">
        <v>329</v>
      </c>
      <c r="G503" s="20" t="s">
        <v>320</v>
      </c>
      <c r="H503" s="20" t="s">
        <v>2214</v>
      </c>
      <c r="I503" s="20" t="s">
        <v>2215</v>
      </c>
      <c r="J503" s="20" t="s">
        <v>2216</v>
      </c>
      <c r="K503" s="20" t="s">
        <v>1258</v>
      </c>
      <c r="L503" s="20" t="s">
        <v>1384</v>
      </c>
      <c r="M503" s="20" t="s">
        <v>127</v>
      </c>
      <c r="N503" s="20"/>
      <c r="O503" s="20" t="s">
        <v>244</v>
      </c>
      <c r="P503" s="20" t="s">
        <v>667</v>
      </c>
      <c r="Q503" s="21">
        <v>46086</v>
      </c>
      <c r="R503" s="21">
        <v>46086</v>
      </c>
      <c r="S503" s="20" t="s">
        <v>1133</v>
      </c>
      <c r="T503" s="22">
        <v>130</v>
      </c>
      <c r="U503" s="20" t="s">
        <v>1894</v>
      </c>
      <c r="W503" s="20" t="s">
        <v>2217</v>
      </c>
      <c r="X503" s="32">
        <v>2610</v>
      </c>
      <c r="AD503" s="22">
        <v>130</v>
      </c>
      <c r="AE503" s="31">
        <v>0.8538</v>
      </c>
      <c r="AF503" s="20" t="s">
        <v>2215</v>
      </c>
      <c r="AG503" s="20" t="s">
        <v>2218</v>
      </c>
      <c r="AH503" s="20" t="s">
        <v>244</v>
      </c>
      <c r="AI503" s="20" t="s">
        <v>1137</v>
      </c>
      <c r="AJ503" s="20" t="s">
        <v>320</v>
      </c>
      <c r="AK503" s="20" t="s">
        <v>127</v>
      </c>
      <c r="AL503" s="20" t="s">
        <v>667</v>
      </c>
      <c r="AO503" s="20" t="s">
        <v>2216</v>
      </c>
      <c r="AQ503" s="25" t="s">
        <v>134</v>
      </c>
      <c r="AR503" s="20" t="s">
        <v>117</v>
      </c>
      <c r="AT503" s="25" t="b">
        <v>1</v>
      </c>
      <c r="AU503" s="24">
        <v>0</v>
      </c>
      <c r="AW503" s="20" t="s">
        <v>150</v>
      </c>
      <c r="AX503" s="20" t="s">
        <v>1614</v>
      </c>
      <c r="AY503" s="20" t="s">
        <v>127</v>
      </c>
      <c r="BC503" s="2">
        <v>150</v>
      </c>
      <c r="BD503" s="2">
        <v>130.00000000000003</v>
      </c>
      <c r="BE503" s="2">
        <v>110</v>
      </c>
      <c r="BF503" s="2">
        <v>1499</v>
      </c>
      <c r="BG503" s="2">
        <v>1050</v>
      </c>
      <c r="BH503" s="2">
        <v>1500</v>
      </c>
      <c r="BI503" s="43">
        <v>130</v>
      </c>
      <c r="BJ503" s="2">
        <v>170</v>
      </c>
      <c r="BK503" s="2">
        <v>749</v>
      </c>
      <c r="BL503" s="2">
        <v>1090</v>
      </c>
      <c r="BM503" s="2">
        <v>1190</v>
      </c>
      <c r="BN503" s="2">
        <v>15400</v>
      </c>
      <c r="BO503" s="2">
        <v>169000</v>
      </c>
      <c r="BP503" s="2">
        <v>165</v>
      </c>
      <c r="BQ503" s="2">
        <v>185</v>
      </c>
      <c r="CB503" s="2">
        <f t="shared" si="122"/>
        <v>71.430000000000007</v>
      </c>
      <c r="CC503" s="2">
        <f t="shared" si="123"/>
        <v>61.9</v>
      </c>
      <c r="CD503" s="2">
        <f t="shared" si="124"/>
        <v>52.38</v>
      </c>
      <c r="CE503" s="2">
        <f t="shared" si="125"/>
        <v>713.81</v>
      </c>
      <c r="CF503" s="2">
        <f t="shared" si="126"/>
        <v>500</v>
      </c>
      <c r="CG503" s="2">
        <f t="shared" si="127"/>
        <v>714.29</v>
      </c>
      <c r="CH503" s="50">
        <f t="shared" si="132"/>
        <v>71.5</v>
      </c>
      <c r="CI503" s="2">
        <f t="shared" si="134"/>
        <v>85</v>
      </c>
      <c r="CJ503" s="2">
        <f t="shared" si="118"/>
        <v>374.5</v>
      </c>
      <c r="CK503" s="2" t="s">
        <v>136</v>
      </c>
      <c r="CL503" s="2" t="s">
        <v>136</v>
      </c>
      <c r="CM503" s="2">
        <f t="shared" si="121"/>
        <v>13999.999999999998</v>
      </c>
      <c r="CN503" s="2" t="s">
        <v>136</v>
      </c>
      <c r="CO503" s="2">
        <f t="shared" si="130"/>
        <v>90.75</v>
      </c>
      <c r="CP503" s="2">
        <f t="shared" si="131"/>
        <v>122.1</v>
      </c>
    </row>
    <row r="504" spans="2:94" ht="15.75" hidden="1" customHeight="1">
      <c r="B504" s="2" t="s">
        <v>117</v>
      </c>
      <c r="C504" s="2" t="s">
        <v>118</v>
      </c>
      <c r="D504" s="2">
        <v>2.1</v>
      </c>
      <c r="E504" s="20" t="s">
        <v>1126</v>
      </c>
      <c r="F504" s="20" t="s">
        <v>319</v>
      </c>
      <c r="G504" s="20" t="s">
        <v>158</v>
      </c>
      <c r="H504" s="20" t="s">
        <v>2219</v>
      </c>
      <c r="I504" s="20" t="s">
        <v>2220</v>
      </c>
      <c r="J504" s="20" t="s">
        <v>2221</v>
      </c>
      <c r="K504" s="20" t="s">
        <v>1130</v>
      </c>
      <c r="L504" s="20" t="s">
        <v>1863</v>
      </c>
      <c r="M504" s="20" t="s">
        <v>127</v>
      </c>
      <c r="N504" s="20"/>
      <c r="O504" s="20" t="s">
        <v>244</v>
      </c>
      <c r="P504" s="20" t="s">
        <v>1132</v>
      </c>
      <c r="Q504" s="21">
        <v>46030</v>
      </c>
      <c r="R504" s="21">
        <v>46030</v>
      </c>
      <c r="S504" s="20" t="s">
        <v>1260</v>
      </c>
      <c r="T504" s="22">
        <v>140</v>
      </c>
      <c r="U504" s="20" t="s">
        <v>2000</v>
      </c>
      <c r="W504" s="20" t="s">
        <v>2222</v>
      </c>
      <c r="X504" s="32">
        <v>12710</v>
      </c>
      <c r="AD504" s="22">
        <v>140</v>
      </c>
      <c r="AE504" s="24">
        <v>0.8</v>
      </c>
      <c r="AF504" s="20" t="s">
        <v>2220</v>
      </c>
      <c r="AG504" s="20" t="s">
        <v>2223</v>
      </c>
      <c r="AH504" s="20" t="s">
        <v>244</v>
      </c>
      <c r="AI504" s="20" t="s">
        <v>1144</v>
      </c>
      <c r="AJ504" s="20" t="s">
        <v>158</v>
      </c>
      <c r="AK504" s="20" t="s">
        <v>127</v>
      </c>
      <c r="AL504" s="20" t="s">
        <v>1132</v>
      </c>
      <c r="AO504" s="20" t="s">
        <v>2221</v>
      </c>
      <c r="AQ504" s="25" t="s">
        <v>134</v>
      </c>
      <c r="AR504" s="20" t="s">
        <v>117</v>
      </c>
      <c r="AT504" s="25" t="b">
        <v>1</v>
      </c>
      <c r="AU504" s="24">
        <v>0</v>
      </c>
      <c r="AW504" s="20" t="s">
        <v>150</v>
      </c>
      <c r="AX504" s="20" t="s">
        <v>1287</v>
      </c>
      <c r="AY504" s="20" t="s">
        <v>127</v>
      </c>
      <c r="BC504" s="2">
        <v>160</v>
      </c>
      <c r="BD504" s="2">
        <v>140.00000000000003</v>
      </c>
      <c r="BE504" s="2">
        <v>120</v>
      </c>
      <c r="BF504" s="2">
        <v>1599</v>
      </c>
      <c r="BG504" s="2">
        <v>1100</v>
      </c>
      <c r="BH504" s="2">
        <v>1600</v>
      </c>
      <c r="BI504" s="43">
        <v>140</v>
      </c>
      <c r="BJ504" s="2">
        <v>180</v>
      </c>
      <c r="BK504" s="2">
        <v>799</v>
      </c>
      <c r="BL504" s="2">
        <v>1090</v>
      </c>
      <c r="BM504" s="2">
        <v>1190</v>
      </c>
      <c r="BN504" s="2">
        <v>16500</v>
      </c>
      <c r="BO504" s="2">
        <v>179000</v>
      </c>
      <c r="BP504" s="2">
        <v>175</v>
      </c>
      <c r="BQ504" s="2">
        <v>195</v>
      </c>
      <c r="CB504" s="2">
        <f t="shared" si="122"/>
        <v>76.19</v>
      </c>
      <c r="CC504" s="2">
        <f t="shared" si="123"/>
        <v>66.67</v>
      </c>
      <c r="CD504" s="2">
        <f t="shared" si="124"/>
        <v>57.14</v>
      </c>
      <c r="CE504" s="2">
        <f t="shared" si="125"/>
        <v>761.43</v>
      </c>
      <c r="CF504" s="2">
        <f t="shared" si="126"/>
        <v>523.80999999999995</v>
      </c>
      <c r="CG504" s="2">
        <f t="shared" si="127"/>
        <v>761.9</v>
      </c>
      <c r="CH504" s="50">
        <f t="shared" si="132"/>
        <v>77</v>
      </c>
      <c r="CI504" s="2">
        <f t="shared" si="134"/>
        <v>90</v>
      </c>
      <c r="CJ504" s="2">
        <f t="shared" si="118"/>
        <v>399.5</v>
      </c>
      <c r="CK504" s="2" t="s">
        <v>136</v>
      </c>
      <c r="CL504" s="2" t="s">
        <v>136</v>
      </c>
      <c r="CM504" s="2">
        <f t="shared" si="121"/>
        <v>14999.999999999998</v>
      </c>
      <c r="CN504" s="2" t="s">
        <v>136</v>
      </c>
      <c r="CO504" s="2">
        <f t="shared" si="130"/>
        <v>96.25</v>
      </c>
      <c r="CP504" s="2">
        <f t="shared" si="131"/>
        <v>128.69999999999999</v>
      </c>
    </row>
    <row r="505" spans="2:94" ht="15.75" hidden="1" customHeight="1">
      <c r="B505" s="2" t="s">
        <v>117</v>
      </c>
      <c r="C505" s="2" t="s">
        <v>118</v>
      </c>
      <c r="D505" s="2">
        <v>2.1</v>
      </c>
      <c r="E505" s="20" t="s">
        <v>1126</v>
      </c>
      <c r="F505" s="20" t="s">
        <v>329</v>
      </c>
      <c r="G505" s="20" t="s">
        <v>158</v>
      </c>
      <c r="H505" s="20" t="s">
        <v>2219</v>
      </c>
      <c r="I505" s="20" t="s">
        <v>2224</v>
      </c>
      <c r="J505" s="20" t="s">
        <v>2225</v>
      </c>
      <c r="K505" s="20" t="s">
        <v>1130</v>
      </c>
      <c r="L505" s="20" t="s">
        <v>1863</v>
      </c>
      <c r="M505" s="20" t="s">
        <v>127</v>
      </c>
      <c r="N505" s="20"/>
      <c r="O505" s="20" t="s">
        <v>244</v>
      </c>
      <c r="P505" s="20" t="s">
        <v>1132</v>
      </c>
      <c r="Q505" s="21">
        <v>46030</v>
      </c>
      <c r="R505" s="21">
        <v>46030</v>
      </c>
      <c r="S505" s="20" t="s">
        <v>1133</v>
      </c>
      <c r="T505" s="22">
        <v>140</v>
      </c>
      <c r="U505" s="20" t="s">
        <v>2000</v>
      </c>
      <c r="W505" s="20" t="s">
        <v>2226</v>
      </c>
      <c r="X505" s="32">
        <v>9770</v>
      </c>
      <c r="AD505" s="22">
        <v>140</v>
      </c>
      <c r="AE505" s="24">
        <v>0.8</v>
      </c>
      <c r="AF505" s="20" t="s">
        <v>2224</v>
      </c>
      <c r="AG505" s="20" t="s">
        <v>2227</v>
      </c>
      <c r="AH505" s="20" t="s">
        <v>244</v>
      </c>
      <c r="AI505" s="20" t="s">
        <v>1137</v>
      </c>
      <c r="AJ505" s="20" t="s">
        <v>158</v>
      </c>
      <c r="AK505" s="20" t="s">
        <v>127</v>
      </c>
      <c r="AL505" s="20" t="s">
        <v>1132</v>
      </c>
      <c r="AO505" s="20" t="s">
        <v>2225</v>
      </c>
      <c r="AQ505" s="25" t="s">
        <v>134</v>
      </c>
      <c r="AR505" s="20" t="s">
        <v>117</v>
      </c>
      <c r="AT505" s="25" t="b">
        <v>1</v>
      </c>
      <c r="AU505" s="24">
        <v>0</v>
      </c>
      <c r="AW505" s="20" t="s">
        <v>150</v>
      </c>
      <c r="AX505" s="20" t="s">
        <v>1287</v>
      </c>
      <c r="AY505" s="20" t="s">
        <v>127</v>
      </c>
      <c r="BC505" s="2">
        <v>160</v>
      </c>
      <c r="BD505" s="2">
        <v>140.00000000000003</v>
      </c>
      <c r="BE505" s="2">
        <v>120</v>
      </c>
      <c r="BF505" s="2">
        <v>1599</v>
      </c>
      <c r="BG505" s="2">
        <v>1100</v>
      </c>
      <c r="BH505" s="2">
        <v>1600</v>
      </c>
      <c r="BI505" s="43">
        <v>140</v>
      </c>
      <c r="BJ505" s="2">
        <v>180</v>
      </c>
      <c r="BK505" s="2">
        <v>799</v>
      </c>
      <c r="BL505" s="2">
        <v>1090</v>
      </c>
      <c r="BM505" s="2">
        <v>1190</v>
      </c>
      <c r="BN505" s="2">
        <v>16500</v>
      </c>
      <c r="BO505" s="2">
        <v>179000</v>
      </c>
      <c r="BP505" s="2">
        <v>175</v>
      </c>
      <c r="BQ505" s="2">
        <v>195</v>
      </c>
      <c r="CB505" s="2">
        <f t="shared" si="122"/>
        <v>76.19</v>
      </c>
      <c r="CC505" s="2">
        <f t="shared" si="123"/>
        <v>66.67</v>
      </c>
      <c r="CD505" s="2">
        <f t="shared" si="124"/>
        <v>57.14</v>
      </c>
      <c r="CE505" s="2">
        <f t="shared" si="125"/>
        <v>761.43</v>
      </c>
      <c r="CF505" s="2">
        <f t="shared" si="126"/>
        <v>523.80999999999995</v>
      </c>
      <c r="CG505" s="2">
        <f t="shared" si="127"/>
        <v>761.9</v>
      </c>
      <c r="CH505" s="50">
        <f t="shared" si="132"/>
        <v>77</v>
      </c>
      <c r="CI505" s="2">
        <f t="shared" si="134"/>
        <v>90</v>
      </c>
      <c r="CJ505" s="2">
        <f t="shared" si="118"/>
        <v>399.5</v>
      </c>
      <c r="CK505" s="2" t="s">
        <v>136</v>
      </c>
      <c r="CL505" s="2" t="s">
        <v>136</v>
      </c>
      <c r="CM505" s="2">
        <f t="shared" si="121"/>
        <v>14999.999999999998</v>
      </c>
      <c r="CN505" s="2" t="s">
        <v>136</v>
      </c>
      <c r="CO505" s="2">
        <f t="shared" si="130"/>
        <v>96.25</v>
      </c>
      <c r="CP505" s="2">
        <f t="shared" si="131"/>
        <v>128.69999999999999</v>
      </c>
    </row>
    <row r="506" spans="2:94" ht="15.75" hidden="1" customHeight="1">
      <c r="B506" s="2" t="s">
        <v>117</v>
      </c>
      <c r="C506" s="2" t="s">
        <v>118</v>
      </c>
      <c r="D506" s="2">
        <v>2.1</v>
      </c>
      <c r="E506" s="20" t="s">
        <v>1126</v>
      </c>
      <c r="F506" s="20" t="s">
        <v>319</v>
      </c>
      <c r="G506" s="20" t="s">
        <v>158</v>
      </c>
      <c r="H506" s="20" t="s">
        <v>2228</v>
      </c>
      <c r="I506" s="20" t="s">
        <v>2229</v>
      </c>
      <c r="J506" s="20" t="s">
        <v>2230</v>
      </c>
      <c r="K506" s="20" t="s">
        <v>1130</v>
      </c>
      <c r="L506" s="20" t="s">
        <v>1863</v>
      </c>
      <c r="M506" s="20" t="s">
        <v>127</v>
      </c>
      <c r="N506" s="20"/>
      <c r="O506" s="20" t="s">
        <v>244</v>
      </c>
      <c r="P506" s="20" t="s">
        <v>1132</v>
      </c>
      <c r="Q506" s="21">
        <v>46149</v>
      </c>
      <c r="R506" s="21">
        <v>46149</v>
      </c>
      <c r="S506" s="20" t="s">
        <v>1133</v>
      </c>
      <c r="T506" s="22">
        <v>140</v>
      </c>
      <c r="U506" s="20" t="s">
        <v>2000</v>
      </c>
      <c r="W506" s="20" t="s">
        <v>2231</v>
      </c>
      <c r="X506" s="32">
        <v>1230</v>
      </c>
      <c r="AD506" s="22">
        <v>140</v>
      </c>
      <c r="AE506" s="31">
        <v>0.83569999999999989</v>
      </c>
      <c r="AF506" s="20" t="s">
        <v>2229</v>
      </c>
      <c r="AG506" s="20" t="s">
        <v>2232</v>
      </c>
      <c r="AH506" s="20" t="s">
        <v>244</v>
      </c>
      <c r="AI506" s="20" t="s">
        <v>1144</v>
      </c>
      <c r="AJ506" s="20" t="s">
        <v>158</v>
      </c>
      <c r="AK506" s="20" t="s">
        <v>127</v>
      </c>
      <c r="AL506" s="20" t="s">
        <v>1132</v>
      </c>
      <c r="AO506" s="20" t="s">
        <v>2230</v>
      </c>
      <c r="AQ506" s="25" t="s">
        <v>134</v>
      </c>
      <c r="AR506" s="20" t="s">
        <v>117</v>
      </c>
      <c r="AT506" s="25" t="b">
        <v>1</v>
      </c>
      <c r="AU506" s="24">
        <v>0</v>
      </c>
      <c r="AW506" s="20" t="s">
        <v>150</v>
      </c>
      <c r="AX506" s="20" t="s">
        <v>1138</v>
      </c>
      <c r="AY506" s="20" t="s">
        <v>127</v>
      </c>
      <c r="BC506" s="2">
        <v>160</v>
      </c>
      <c r="BD506" s="2">
        <v>140.00000000000003</v>
      </c>
      <c r="BE506" s="2">
        <v>120</v>
      </c>
      <c r="BF506" s="2">
        <v>1599</v>
      </c>
      <c r="BG506" s="2">
        <v>1100</v>
      </c>
      <c r="BH506" s="2">
        <v>1600</v>
      </c>
      <c r="BI506" s="43">
        <v>140</v>
      </c>
      <c r="BJ506" s="2">
        <v>180</v>
      </c>
      <c r="BK506" s="2">
        <v>799</v>
      </c>
      <c r="BL506" s="2">
        <v>1150</v>
      </c>
      <c r="BM506" s="2">
        <v>1250</v>
      </c>
      <c r="BN506" s="2">
        <v>16500</v>
      </c>
      <c r="BO506" s="2">
        <v>179000</v>
      </c>
      <c r="BP506" s="2">
        <v>175</v>
      </c>
      <c r="BQ506" s="2">
        <v>195</v>
      </c>
      <c r="CB506" s="2">
        <f t="shared" si="122"/>
        <v>76.19</v>
      </c>
      <c r="CC506" s="2">
        <f t="shared" si="123"/>
        <v>66.67</v>
      </c>
      <c r="CD506" s="2">
        <f t="shared" si="124"/>
        <v>57.14</v>
      </c>
      <c r="CE506" s="2">
        <f t="shared" si="125"/>
        <v>761.43</v>
      </c>
      <c r="CF506" s="2">
        <f t="shared" si="126"/>
        <v>523.80999999999995</v>
      </c>
      <c r="CG506" s="2">
        <f t="shared" si="127"/>
        <v>761.9</v>
      </c>
      <c r="CH506" s="50">
        <f t="shared" si="132"/>
        <v>77</v>
      </c>
      <c r="CI506" s="2">
        <f t="shared" si="134"/>
        <v>90</v>
      </c>
      <c r="CJ506" s="2">
        <f t="shared" si="118"/>
        <v>399.5</v>
      </c>
      <c r="CK506" s="2" t="s">
        <v>136</v>
      </c>
      <c r="CL506" s="2" t="s">
        <v>136</v>
      </c>
      <c r="CM506" s="2">
        <f t="shared" si="121"/>
        <v>14999.999999999998</v>
      </c>
      <c r="CN506" s="2" t="s">
        <v>136</v>
      </c>
      <c r="CO506" s="2">
        <f t="shared" si="130"/>
        <v>96.25</v>
      </c>
      <c r="CP506" s="2">
        <f t="shared" si="131"/>
        <v>128.69999999999999</v>
      </c>
    </row>
    <row r="507" spans="2:94" ht="15.75" hidden="1" customHeight="1">
      <c r="B507" s="2" t="s">
        <v>117</v>
      </c>
      <c r="C507" s="2" t="s">
        <v>118</v>
      </c>
      <c r="D507" s="2">
        <v>2.1</v>
      </c>
      <c r="E507" s="20" t="s">
        <v>1126</v>
      </c>
      <c r="F507" s="20" t="s">
        <v>329</v>
      </c>
      <c r="G507" s="20" t="s">
        <v>158</v>
      </c>
      <c r="H507" s="20" t="s">
        <v>2228</v>
      </c>
      <c r="I507" s="20" t="s">
        <v>2233</v>
      </c>
      <c r="J507" s="20" t="s">
        <v>2234</v>
      </c>
      <c r="K507" s="20" t="s">
        <v>1130</v>
      </c>
      <c r="L507" s="20" t="s">
        <v>1863</v>
      </c>
      <c r="M507" s="20" t="s">
        <v>127</v>
      </c>
      <c r="N507" s="20"/>
      <c r="O507" s="20" t="s">
        <v>244</v>
      </c>
      <c r="P507" s="20" t="s">
        <v>1132</v>
      </c>
      <c r="Q507" s="21">
        <v>46149</v>
      </c>
      <c r="R507" s="21">
        <v>46149</v>
      </c>
      <c r="S507" s="20" t="s">
        <v>1133</v>
      </c>
      <c r="T507" s="22">
        <v>140</v>
      </c>
      <c r="U507" s="20" t="s">
        <v>2000</v>
      </c>
      <c r="W507" s="20" t="s">
        <v>2235</v>
      </c>
      <c r="X507" s="32">
        <v>1480</v>
      </c>
      <c r="AD507" s="22">
        <v>140</v>
      </c>
      <c r="AE507" s="31">
        <v>0.83569999999999989</v>
      </c>
      <c r="AF507" s="20" t="s">
        <v>2233</v>
      </c>
      <c r="AG507" s="20" t="s">
        <v>2236</v>
      </c>
      <c r="AH507" s="20" t="s">
        <v>244</v>
      </c>
      <c r="AI507" s="20" t="s">
        <v>1137</v>
      </c>
      <c r="AJ507" s="20" t="s">
        <v>158</v>
      </c>
      <c r="AK507" s="20" t="s">
        <v>127</v>
      </c>
      <c r="AL507" s="20" t="s">
        <v>1132</v>
      </c>
      <c r="AO507" s="20" t="s">
        <v>2234</v>
      </c>
      <c r="AQ507" s="25" t="s">
        <v>134</v>
      </c>
      <c r="AR507" s="20" t="s">
        <v>117</v>
      </c>
      <c r="AT507" s="25" t="b">
        <v>1</v>
      </c>
      <c r="AU507" s="24">
        <v>0</v>
      </c>
      <c r="AW507" s="20" t="s">
        <v>150</v>
      </c>
      <c r="AX507" s="20" t="s">
        <v>1138</v>
      </c>
      <c r="AY507" s="20" t="s">
        <v>127</v>
      </c>
      <c r="BC507" s="2">
        <v>160</v>
      </c>
      <c r="BD507" s="2">
        <v>140.00000000000003</v>
      </c>
      <c r="BE507" s="2">
        <v>120</v>
      </c>
      <c r="BF507" s="2">
        <v>1599</v>
      </c>
      <c r="BG507" s="2">
        <v>1100</v>
      </c>
      <c r="BH507" s="2">
        <v>1600</v>
      </c>
      <c r="BI507" s="43">
        <v>140</v>
      </c>
      <c r="BJ507" s="2">
        <v>180</v>
      </c>
      <c r="BK507" s="2">
        <v>799</v>
      </c>
      <c r="BL507" s="2">
        <v>1150</v>
      </c>
      <c r="BM507" s="2">
        <v>1250</v>
      </c>
      <c r="BN507" s="2">
        <v>16500</v>
      </c>
      <c r="BO507" s="2">
        <v>179000</v>
      </c>
      <c r="BP507" s="2">
        <v>175</v>
      </c>
      <c r="BQ507" s="2">
        <v>195</v>
      </c>
      <c r="CB507" s="2">
        <f t="shared" si="122"/>
        <v>76.19</v>
      </c>
      <c r="CC507" s="2">
        <f t="shared" si="123"/>
        <v>66.67</v>
      </c>
      <c r="CD507" s="2">
        <f t="shared" si="124"/>
        <v>57.14</v>
      </c>
      <c r="CE507" s="2">
        <f t="shared" si="125"/>
        <v>761.43</v>
      </c>
      <c r="CF507" s="2">
        <f t="shared" si="126"/>
        <v>523.80999999999995</v>
      </c>
      <c r="CG507" s="2">
        <f t="shared" si="127"/>
        <v>761.9</v>
      </c>
      <c r="CH507" s="50">
        <f t="shared" si="132"/>
        <v>77</v>
      </c>
      <c r="CI507" s="2">
        <f t="shared" si="134"/>
        <v>90</v>
      </c>
      <c r="CJ507" s="2">
        <f t="shared" si="118"/>
        <v>399.5</v>
      </c>
      <c r="CK507" s="2" t="s">
        <v>136</v>
      </c>
      <c r="CL507" s="2" t="s">
        <v>136</v>
      </c>
      <c r="CM507" s="2">
        <f t="shared" si="121"/>
        <v>14999.999999999998</v>
      </c>
      <c r="CN507" s="2" t="s">
        <v>136</v>
      </c>
      <c r="CO507" s="2">
        <f t="shared" si="130"/>
        <v>96.25</v>
      </c>
      <c r="CP507" s="2">
        <f t="shared" si="131"/>
        <v>128.69999999999999</v>
      </c>
    </row>
    <row r="508" spans="2:94" ht="15.75" hidden="1" customHeight="1">
      <c r="B508" s="2" t="s">
        <v>117</v>
      </c>
      <c r="C508" s="2" t="s">
        <v>118</v>
      </c>
      <c r="D508" s="2">
        <v>2.1</v>
      </c>
      <c r="E508" s="20" t="s">
        <v>1126</v>
      </c>
      <c r="F508" s="20" t="s">
        <v>319</v>
      </c>
      <c r="G508" s="20" t="s">
        <v>158</v>
      </c>
      <c r="H508" s="20" t="s">
        <v>2237</v>
      </c>
      <c r="I508" s="20" t="s">
        <v>2238</v>
      </c>
      <c r="J508" s="20" t="s">
        <v>2239</v>
      </c>
      <c r="K508" s="20" t="s">
        <v>1130</v>
      </c>
      <c r="L508" s="20" t="s">
        <v>1863</v>
      </c>
      <c r="M508" s="20" t="s">
        <v>127</v>
      </c>
      <c r="N508" s="20"/>
      <c r="O508" s="20" t="s">
        <v>244</v>
      </c>
      <c r="P508" s="20" t="s">
        <v>1132</v>
      </c>
      <c r="Q508" s="21">
        <v>46030</v>
      </c>
      <c r="R508" s="21">
        <v>46030</v>
      </c>
      <c r="S508" s="20" t="s">
        <v>1217</v>
      </c>
      <c r="T508" s="22">
        <v>140</v>
      </c>
      <c r="U508" s="20" t="s">
        <v>2000</v>
      </c>
      <c r="W508" s="20" t="s">
        <v>2240</v>
      </c>
      <c r="X508" s="32">
        <v>2720</v>
      </c>
      <c r="AD508" s="22">
        <v>140</v>
      </c>
      <c r="AE508" s="31">
        <v>0.83569999999999989</v>
      </c>
      <c r="AF508" s="20" t="s">
        <v>2238</v>
      </c>
      <c r="AG508" s="20" t="s">
        <v>2241</v>
      </c>
      <c r="AH508" s="20" t="s">
        <v>244</v>
      </c>
      <c r="AI508" s="20" t="s">
        <v>1144</v>
      </c>
      <c r="AJ508" s="20" t="s">
        <v>158</v>
      </c>
      <c r="AK508" s="20" t="s">
        <v>127</v>
      </c>
      <c r="AL508" s="20" t="s">
        <v>1132</v>
      </c>
      <c r="AO508" s="20" t="s">
        <v>2239</v>
      </c>
      <c r="AQ508" s="25" t="s">
        <v>134</v>
      </c>
      <c r="AR508" s="20" t="s">
        <v>117</v>
      </c>
      <c r="AT508" s="25" t="b">
        <v>1</v>
      </c>
      <c r="AU508" s="24">
        <v>0</v>
      </c>
      <c r="AW508" s="20" t="s">
        <v>150</v>
      </c>
      <c r="AX508" s="20" t="s">
        <v>1138</v>
      </c>
      <c r="AY508" s="20" t="s">
        <v>127</v>
      </c>
      <c r="BC508" s="2">
        <v>160</v>
      </c>
      <c r="BD508" s="2">
        <v>140.00000000000003</v>
      </c>
      <c r="BE508" s="2">
        <v>120</v>
      </c>
      <c r="BF508" s="2">
        <v>1599</v>
      </c>
      <c r="BG508" s="2">
        <v>1100</v>
      </c>
      <c r="BH508" s="2">
        <v>1600</v>
      </c>
      <c r="BI508" s="43">
        <v>140</v>
      </c>
      <c r="BJ508" s="2">
        <v>180</v>
      </c>
      <c r="BK508" s="2">
        <v>799</v>
      </c>
      <c r="BL508" s="2">
        <v>1150</v>
      </c>
      <c r="BM508" s="2">
        <v>1250</v>
      </c>
      <c r="BN508" s="2">
        <v>16500</v>
      </c>
      <c r="BO508" s="2">
        <v>179000</v>
      </c>
      <c r="BP508" s="2">
        <v>175</v>
      </c>
      <c r="BQ508" s="2">
        <v>195</v>
      </c>
      <c r="CB508" s="2">
        <f t="shared" si="122"/>
        <v>76.19</v>
      </c>
      <c r="CC508" s="2">
        <f t="shared" si="123"/>
        <v>66.67</v>
      </c>
      <c r="CD508" s="2">
        <f t="shared" si="124"/>
        <v>57.14</v>
      </c>
      <c r="CE508" s="2">
        <f t="shared" si="125"/>
        <v>761.43</v>
      </c>
      <c r="CF508" s="2">
        <f t="shared" si="126"/>
        <v>523.80999999999995</v>
      </c>
      <c r="CG508" s="2">
        <f t="shared" si="127"/>
        <v>761.9</v>
      </c>
      <c r="CH508" s="50">
        <f t="shared" si="132"/>
        <v>77</v>
      </c>
      <c r="CI508" s="2">
        <f t="shared" si="134"/>
        <v>90</v>
      </c>
      <c r="CJ508" s="2">
        <f t="shared" si="118"/>
        <v>399.5</v>
      </c>
      <c r="CK508" s="2" t="s">
        <v>136</v>
      </c>
      <c r="CL508" s="2" t="s">
        <v>136</v>
      </c>
      <c r="CM508" s="2">
        <f t="shared" si="121"/>
        <v>14999.999999999998</v>
      </c>
      <c r="CN508" s="2" t="s">
        <v>136</v>
      </c>
      <c r="CO508" s="2">
        <f t="shared" si="130"/>
        <v>96.25</v>
      </c>
      <c r="CP508" s="2">
        <f t="shared" si="131"/>
        <v>128.69999999999999</v>
      </c>
    </row>
    <row r="509" spans="2:94" ht="15.75" hidden="1" customHeight="1">
      <c r="B509" s="2" t="s">
        <v>117</v>
      </c>
      <c r="C509" s="2" t="s">
        <v>118</v>
      </c>
      <c r="D509" s="2">
        <v>2.1</v>
      </c>
      <c r="E509" s="20" t="s">
        <v>1126</v>
      </c>
      <c r="F509" s="20" t="s">
        <v>329</v>
      </c>
      <c r="G509" s="20" t="s">
        <v>158</v>
      </c>
      <c r="H509" s="20" t="s">
        <v>2237</v>
      </c>
      <c r="I509" s="20" t="s">
        <v>2242</v>
      </c>
      <c r="J509" s="20" t="s">
        <v>2243</v>
      </c>
      <c r="K509" s="20" t="s">
        <v>1130</v>
      </c>
      <c r="L509" s="20" t="s">
        <v>1863</v>
      </c>
      <c r="M509" s="20" t="s">
        <v>127</v>
      </c>
      <c r="N509" s="20"/>
      <c r="O509" s="20" t="s">
        <v>244</v>
      </c>
      <c r="P509" s="20" t="s">
        <v>1132</v>
      </c>
      <c r="Q509" s="21">
        <v>46030</v>
      </c>
      <c r="R509" s="21">
        <v>46030</v>
      </c>
      <c r="S509" s="20" t="s">
        <v>1217</v>
      </c>
      <c r="T509" s="22">
        <v>140</v>
      </c>
      <c r="U509" s="20" t="s">
        <v>2000</v>
      </c>
      <c r="W509" s="20" t="s">
        <v>2244</v>
      </c>
      <c r="X509" s="32">
        <v>1660</v>
      </c>
      <c r="AD509" s="22">
        <v>140</v>
      </c>
      <c r="AE509" s="31">
        <v>0.83569999999999989</v>
      </c>
      <c r="AF509" s="20" t="s">
        <v>2242</v>
      </c>
      <c r="AG509" s="20" t="s">
        <v>2245</v>
      </c>
      <c r="AH509" s="20" t="s">
        <v>244</v>
      </c>
      <c r="AI509" s="20" t="s">
        <v>1137</v>
      </c>
      <c r="AJ509" s="20" t="s">
        <v>158</v>
      </c>
      <c r="AK509" s="20" t="s">
        <v>127</v>
      </c>
      <c r="AL509" s="20" t="s">
        <v>1132</v>
      </c>
      <c r="AO509" s="20" t="s">
        <v>2243</v>
      </c>
      <c r="AQ509" s="25" t="s">
        <v>134</v>
      </c>
      <c r="AR509" s="20" t="s">
        <v>117</v>
      </c>
      <c r="AT509" s="25" t="b">
        <v>1</v>
      </c>
      <c r="AU509" s="24">
        <v>0</v>
      </c>
      <c r="AW509" s="20" t="s">
        <v>150</v>
      </c>
      <c r="AX509" s="20" t="s">
        <v>1138</v>
      </c>
      <c r="AY509" s="20" t="s">
        <v>127</v>
      </c>
      <c r="BC509" s="2">
        <v>160</v>
      </c>
      <c r="BD509" s="2">
        <v>140.00000000000003</v>
      </c>
      <c r="BE509" s="2">
        <v>120</v>
      </c>
      <c r="BF509" s="2">
        <v>1599</v>
      </c>
      <c r="BG509" s="2">
        <v>1100</v>
      </c>
      <c r="BH509" s="2">
        <v>1600</v>
      </c>
      <c r="BI509" s="43">
        <v>140</v>
      </c>
      <c r="BJ509" s="2">
        <v>180</v>
      </c>
      <c r="BK509" s="2">
        <v>799</v>
      </c>
      <c r="BL509" s="2">
        <v>1150</v>
      </c>
      <c r="BM509" s="2">
        <v>1250</v>
      </c>
      <c r="BN509" s="2">
        <v>16500</v>
      </c>
      <c r="BO509" s="2">
        <v>179000</v>
      </c>
      <c r="BP509" s="2">
        <v>175</v>
      </c>
      <c r="BQ509" s="2">
        <v>195</v>
      </c>
      <c r="CB509" s="2">
        <f t="shared" si="122"/>
        <v>76.19</v>
      </c>
      <c r="CC509" s="2">
        <f t="shared" si="123"/>
        <v>66.67</v>
      </c>
      <c r="CD509" s="2">
        <f t="shared" si="124"/>
        <v>57.14</v>
      </c>
      <c r="CE509" s="2">
        <f t="shared" si="125"/>
        <v>761.43</v>
      </c>
      <c r="CF509" s="2">
        <f t="shared" si="126"/>
        <v>523.80999999999995</v>
      </c>
      <c r="CG509" s="2">
        <f t="shared" si="127"/>
        <v>761.9</v>
      </c>
      <c r="CH509" s="50">
        <f t="shared" si="132"/>
        <v>77</v>
      </c>
      <c r="CI509" s="2">
        <f t="shared" si="134"/>
        <v>90</v>
      </c>
      <c r="CJ509" s="2">
        <f t="shared" si="118"/>
        <v>399.5</v>
      </c>
      <c r="CK509" s="2" t="s">
        <v>136</v>
      </c>
      <c r="CL509" s="2" t="s">
        <v>136</v>
      </c>
      <c r="CM509" s="2">
        <f t="shared" si="121"/>
        <v>14999.999999999998</v>
      </c>
      <c r="CN509" s="2" t="s">
        <v>136</v>
      </c>
      <c r="CO509" s="2">
        <f t="shared" si="130"/>
        <v>96.25</v>
      </c>
      <c r="CP509" s="2">
        <f t="shared" si="131"/>
        <v>128.69999999999999</v>
      </c>
    </row>
    <row r="510" spans="2:94" ht="15.75" hidden="1" customHeight="1">
      <c r="B510" s="2" t="s">
        <v>117</v>
      </c>
      <c r="C510" s="2" t="s">
        <v>118</v>
      </c>
      <c r="D510" s="2">
        <v>2.2000000000000002</v>
      </c>
      <c r="E510" s="20" t="s">
        <v>1126</v>
      </c>
      <c r="F510" s="20" t="s">
        <v>319</v>
      </c>
      <c r="G510" s="20" t="s">
        <v>180</v>
      </c>
      <c r="H510" s="20" t="s">
        <v>2246</v>
      </c>
      <c r="I510" s="20" t="s">
        <v>2247</v>
      </c>
      <c r="J510" s="20" t="s">
        <v>2248</v>
      </c>
      <c r="K510" s="20" t="s">
        <v>1258</v>
      </c>
      <c r="L510" s="20" t="s">
        <v>1795</v>
      </c>
      <c r="M510" s="20" t="s">
        <v>127</v>
      </c>
      <c r="N510" s="20"/>
      <c r="O510" s="20" t="s">
        <v>128</v>
      </c>
      <c r="P510" s="20" t="s">
        <v>259</v>
      </c>
      <c r="Q510" s="21">
        <v>46030</v>
      </c>
      <c r="R510" s="21">
        <v>46030</v>
      </c>
      <c r="S510" s="20" t="s">
        <v>1260</v>
      </c>
      <c r="T510" s="22">
        <v>140</v>
      </c>
      <c r="U510" s="20" t="s">
        <v>1920</v>
      </c>
      <c r="W510" s="20" t="s">
        <v>2249</v>
      </c>
      <c r="X510" s="32">
        <v>7060</v>
      </c>
      <c r="AD510" s="22">
        <v>140</v>
      </c>
      <c r="AE510" s="31">
        <v>0.82140000000000002</v>
      </c>
      <c r="AF510" s="20" t="s">
        <v>2247</v>
      </c>
      <c r="AG510" s="20" t="s">
        <v>2250</v>
      </c>
      <c r="AH510" s="20" t="s">
        <v>128</v>
      </c>
      <c r="AI510" s="20" t="s">
        <v>1144</v>
      </c>
      <c r="AJ510" s="20" t="s">
        <v>180</v>
      </c>
      <c r="AK510" s="20" t="s">
        <v>127</v>
      </c>
      <c r="AL510" s="20" t="s">
        <v>259</v>
      </c>
      <c r="AO510" s="20" t="s">
        <v>2248</v>
      </c>
      <c r="AQ510" s="25" t="s">
        <v>134</v>
      </c>
      <c r="AR510" s="20" t="s">
        <v>170</v>
      </c>
      <c r="AT510" s="25" t="b">
        <v>1</v>
      </c>
      <c r="AU510" s="24">
        <v>0</v>
      </c>
      <c r="AW510" s="20" t="s">
        <v>150</v>
      </c>
      <c r="AX510" s="20" t="s">
        <v>1342</v>
      </c>
      <c r="AY510" s="20" t="s">
        <v>127</v>
      </c>
      <c r="BC510" s="2">
        <v>160</v>
      </c>
      <c r="BD510" s="2">
        <v>140.00000000000003</v>
      </c>
      <c r="BE510" s="2">
        <v>120</v>
      </c>
      <c r="BF510" s="2">
        <v>1599</v>
      </c>
      <c r="BG510" s="2">
        <v>1100</v>
      </c>
      <c r="BH510" s="2">
        <v>1600</v>
      </c>
      <c r="BI510" s="43">
        <v>140</v>
      </c>
      <c r="BJ510" s="2">
        <v>180</v>
      </c>
      <c r="BK510" s="2">
        <v>799</v>
      </c>
      <c r="BL510" s="2">
        <v>1190</v>
      </c>
      <c r="BM510" s="2">
        <v>1290</v>
      </c>
      <c r="BN510" s="2">
        <v>16500</v>
      </c>
      <c r="BO510" s="2">
        <v>179000</v>
      </c>
      <c r="BP510" s="2">
        <v>175</v>
      </c>
      <c r="BQ510" s="2">
        <v>195</v>
      </c>
      <c r="CB510" s="2">
        <f t="shared" si="122"/>
        <v>76.19</v>
      </c>
      <c r="CC510" s="2">
        <f t="shared" si="123"/>
        <v>66.67</v>
      </c>
      <c r="CD510" s="2">
        <f t="shared" si="124"/>
        <v>57.14</v>
      </c>
      <c r="CE510" s="2">
        <f t="shared" si="125"/>
        <v>761.43</v>
      </c>
      <c r="CF510" s="2">
        <f t="shared" si="126"/>
        <v>523.80999999999995</v>
      </c>
      <c r="CG510" s="2">
        <f t="shared" si="127"/>
        <v>761.9</v>
      </c>
      <c r="CH510" s="50">
        <f t="shared" si="132"/>
        <v>77</v>
      </c>
      <c r="CI510" s="2">
        <f t="shared" si="134"/>
        <v>90</v>
      </c>
      <c r="CJ510" s="2">
        <f t="shared" si="118"/>
        <v>399.5</v>
      </c>
      <c r="CK510" s="2" t="s">
        <v>136</v>
      </c>
      <c r="CL510" s="2" t="s">
        <v>136</v>
      </c>
      <c r="CM510" s="2">
        <f t="shared" si="121"/>
        <v>14999.999999999998</v>
      </c>
      <c r="CN510" s="2" t="s">
        <v>136</v>
      </c>
      <c r="CO510" s="2">
        <f t="shared" si="130"/>
        <v>96.25</v>
      </c>
      <c r="CP510" s="2">
        <f t="shared" si="131"/>
        <v>128.69999999999999</v>
      </c>
    </row>
    <row r="511" spans="2:94" ht="15.75" hidden="1" customHeight="1">
      <c r="B511" s="2" t="s">
        <v>117</v>
      </c>
      <c r="C511" s="2" t="s">
        <v>118</v>
      </c>
      <c r="D511" s="2">
        <v>2.2000000000000002</v>
      </c>
      <c r="E511" s="20" t="s">
        <v>1126</v>
      </c>
      <c r="F511" s="20" t="s">
        <v>329</v>
      </c>
      <c r="G511" s="20" t="s">
        <v>180</v>
      </c>
      <c r="H511" s="20" t="s">
        <v>2246</v>
      </c>
      <c r="I511" s="20" t="s">
        <v>2251</v>
      </c>
      <c r="J511" s="20" t="s">
        <v>2252</v>
      </c>
      <c r="K511" s="20" t="s">
        <v>1258</v>
      </c>
      <c r="L511" s="20" t="s">
        <v>1795</v>
      </c>
      <c r="M511" s="20" t="s">
        <v>127</v>
      </c>
      <c r="N511" s="20"/>
      <c r="O511" s="20" t="s">
        <v>128</v>
      </c>
      <c r="P511" s="20" t="s">
        <v>259</v>
      </c>
      <c r="Q511" s="21">
        <v>46030</v>
      </c>
      <c r="R511" s="21">
        <v>46030</v>
      </c>
      <c r="S511" s="20" t="s">
        <v>1260</v>
      </c>
      <c r="T511" s="22">
        <v>140</v>
      </c>
      <c r="U511" s="20" t="s">
        <v>1920</v>
      </c>
      <c r="W511" s="20" t="s">
        <v>2253</v>
      </c>
      <c r="X511" s="32">
        <v>3670</v>
      </c>
      <c r="AD511" s="22">
        <v>140</v>
      </c>
      <c r="AE511" s="31">
        <v>0.82140000000000002</v>
      </c>
      <c r="AF511" s="20" t="s">
        <v>2251</v>
      </c>
      <c r="AG511" s="20" t="s">
        <v>2254</v>
      </c>
      <c r="AH511" s="20" t="s">
        <v>128</v>
      </c>
      <c r="AI511" s="20" t="s">
        <v>1137</v>
      </c>
      <c r="AJ511" s="20" t="s">
        <v>180</v>
      </c>
      <c r="AK511" s="20" t="s">
        <v>127</v>
      </c>
      <c r="AL511" s="20" t="s">
        <v>259</v>
      </c>
      <c r="AO511" s="20" t="s">
        <v>2252</v>
      </c>
      <c r="AQ511" s="25" t="s">
        <v>134</v>
      </c>
      <c r="AR511" s="20" t="s">
        <v>170</v>
      </c>
      <c r="AT511" s="25" t="b">
        <v>1</v>
      </c>
      <c r="AU511" s="24">
        <v>0</v>
      </c>
      <c r="AW511" s="20" t="s">
        <v>150</v>
      </c>
      <c r="AX511" s="20" t="s">
        <v>1342</v>
      </c>
      <c r="AY511" s="20" t="s">
        <v>127</v>
      </c>
      <c r="BC511" s="2">
        <v>160</v>
      </c>
      <c r="BD511" s="2">
        <v>140.00000000000003</v>
      </c>
      <c r="BE511" s="2">
        <v>120</v>
      </c>
      <c r="BF511" s="2">
        <v>1599</v>
      </c>
      <c r="BG511" s="2">
        <v>1100</v>
      </c>
      <c r="BH511" s="2">
        <v>1600</v>
      </c>
      <c r="BI511" s="43">
        <v>140</v>
      </c>
      <c r="BJ511" s="2">
        <v>180</v>
      </c>
      <c r="BK511" s="2">
        <v>799</v>
      </c>
      <c r="BL511" s="2">
        <v>1190</v>
      </c>
      <c r="BM511" s="2">
        <v>1290</v>
      </c>
      <c r="BN511" s="2">
        <v>16500</v>
      </c>
      <c r="BO511" s="2">
        <v>179000</v>
      </c>
      <c r="BP511" s="2">
        <v>175</v>
      </c>
      <c r="BQ511" s="2">
        <v>195</v>
      </c>
      <c r="CB511" s="2">
        <f t="shared" si="122"/>
        <v>76.19</v>
      </c>
      <c r="CC511" s="2">
        <f t="shared" si="123"/>
        <v>66.67</v>
      </c>
      <c r="CD511" s="2">
        <f t="shared" si="124"/>
        <v>57.14</v>
      </c>
      <c r="CE511" s="2">
        <f t="shared" si="125"/>
        <v>761.43</v>
      </c>
      <c r="CF511" s="2">
        <f t="shared" si="126"/>
        <v>523.80999999999995</v>
      </c>
      <c r="CG511" s="2">
        <f t="shared" si="127"/>
        <v>761.9</v>
      </c>
      <c r="CH511" s="50">
        <f t="shared" si="132"/>
        <v>77</v>
      </c>
      <c r="CI511" s="2">
        <f t="shared" si="134"/>
        <v>90</v>
      </c>
      <c r="CJ511" s="2">
        <f t="shared" si="118"/>
        <v>399.5</v>
      </c>
      <c r="CK511" s="2" t="s">
        <v>136</v>
      </c>
      <c r="CL511" s="2" t="s">
        <v>136</v>
      </c>
      <c r="CM511" s="2">
        <f t="shared" si="121"/>
        <v>14999.999999999998</v>
      </c>
      <c r="CN511" s="2" t="s">
        <v>136</v>
      </c>
      <c r="CO511" s="2">
        <f t="shared" si="130"/>
        <v>96.25</v>
      </c>
      <c r="CP511" s="2">
        <f t="shared" si="131"/>
        <v>128.69999999999999</v>
      </c>
    </row>
    <row r="512" spans="2:94" ht="15.75" hidden="1" customHeight="1">
      <c r="B512" s="2" t="s">
        <v>117</v>
      </c>
      <c r="C512" s="2" t="s">
        <v>118</v>
      </c>
      <c r="D512" s="2">
        <v>2.2000000000000002</v>
      </c>
      <c r="E512" s="20" t="s">
        <v>1126</v>
      </c>
      <c r="F512" s="20" t="s">
        <v>319</v>
      </c>
      <c r="G512" s="20" t="s">
        <v>158</v>
      </c>
      <c r="H512" s="20" t="s">
        <v>2255</v>
      </c>
      <c r="I512" s="20" t="s">
        <v>2256</v>
      </c>
      <c r="J512" s="20" t="s">
        <v>2257</v>
      </c>
      <c r="K512" s="20" t="s">
        <v>1258</v>
      </c>
      <c r="L512" s="20" t="s">
        <v>1795</v>
      </c>
      <c r="M512" s="20" t="s">
        <v>127</v>
      </c>
      <c r="N512" s="20"/>
      <c r="O512" s="20" t="s">
        <v>128</v>
      </c>
      <c r="P512" s="20" t="s">
        <v>162</v>
      </c>
      <c r="Q512" s="21">
        <v>46030</v>
      </c>
      <c r="R512" s="21">
        <v>46030</v>
      </c>
      <c r="S512" s="20" t="s">
        <v>1133</v>
      </c>
      <c r="T512" s="22">
        <v>150</v>
      </c>
      <c r="U512" s="20" t="s">
        <v>1920</v>
      </c>
      <c r="W512" s="20" t="s">
        <v>2258</v>
      </c>
      <c r="X512" s="32">
        <v>15540</v>
      </c>
      <c r="AD512" s="22">
        <v>150</v>
      </c>
      <c r="AE512" s="24">
        <v>0.8</v>
      </c>
      <c r="AF512" s="20" t="s">
        <v>2256</v>
      </c>
      <c r="AG512" s="20" t="s">
        <v>2259</v>
      </c>
      <c r="AH512" s="20" t="s">
        <v>128</v>
      </c>
      <c r="AI512" s="20" t="s">
        <v>1144</v>
      </c>
      <c r="AJ512" s="20" t="s">
        <v>158</v>
      </c>
      <c r="AK512" s="20" t="s">
        <v>127</v>
      </c>
      <c r="AL512" s="20" t="s">
        <v>162</v>
      </c>
      <c r="AO512" s="20" t="s">
        <v>2257</v>
      </c>
      <c r="AQ512" s="25" t="s">
        <v>134</v>
      </c>
      <c r="AR512" s="20" t="s">
        <v>190</v>
      </c>
      <c r="AT512" s="25" t="b">
        <v>1</v>
      </c>
      <c r="AU512" s="24">
        <v>0</v>
      </c>
      <c r="AW512" s="20" t="s">
        <v>150</v>
      </c>
      <c r="AX512" s="20" t="s">
        <v>1138</v>
      </c>
      <c r="AY512" s="20" t="s">
        <v>127</v>
      </c>
      <c r="BC512" s="2">
        <v>170</v>
      </c>
      <c r="BD512" s="2">
        <v>150.00000000000003</v>
      </c>
      <c r="BE512" s="2">
        <v>130</v>
      </c>
      <c r="BF512" s="2">
        <v>1699</v>
      </c>
      <c r="BG512" s="2">
        <v>1200</v>
      </c>
      <c r="BH512" s="2">
        <v>1700</v>
      </c>
      <c r="BI512" s="43">
        <v>150</v>
      </c>
      <c r="BJ512" s="2">
        <v>190</v>
      </c>
      <c r="BK512" s="2">
        <v>849</v>
      </c>
      <c r="BL512" s="2">
        <v>1290</v>
      </c>
      <c r="BM512" s="2">
        <v>1390</v>
      </c>
      <c r="BN512" s="2">
        <v>18700</v>
      </c>
      <c r="BO512" s="2">
        <v>189000</v>
      </c>
      <c r="BP512" s="2">
        <v>185</v>
      </c>
      <c r="BQ512" s="2">
        <v>205</v>
      </c>
      <c r="CB512" s="2">
        <f t="shared" si="122"/>
        <v>80.95</v>
      </c>
      <c r="CC512" s="2">
        <f t="shared" si="123"/>
        <v>71.430000000000007</v>
      </c>
      <c r="CD512" s="2">
        <f t="shared" si="124"/>
        <v>61.9</v>
      </c>
      <c r="CE512" s="2">
        <f t="shared" si="125"/>
        <v>809.05</v>
      </c>
      <c r="CF512" s="2">
        <f t="shared" si="126"/>
        <v>571.42999999999995</v>
      </c>
      <c r="CG512" s="2">
        <f t="shared" si="127"/>
        <v>809.52</v>
      </c>
      <c r="CH512" s="50">
        <f t="shared" si="132"/>
        <v>82.5</v>
      </c>
      <c r="CI512" s="2">
        <f t="shared" si="134"/>
        <v>95</v>
      </c>
      <c r="CJ512" s="2">
        <f t="shared" si="118"/>
        <v>424.5</v>
      </c>
      <c r="CK512" s="2" t="s">
        <v>136</v>
      </c>
      <c r="CL512" s="2" t="s">
        <v>136</v>
      </c>
      <c r="CM512" s="2">
        <f t="shared" si="121"/>
        <v>17000</v>
      </c>
      <c r="CN512" s="2" t="s">
        <v>136</v>
      </c>
      <c r="CO512" s="2">
        <f t="shared" si="130"/>
        <v>101.75</v>
      </c>
      <c r="CP512" s="2">
        <f t="shared" si="131"/>
        <v>135.30000000000001</v>
      </c>
    </row>
    <row r="513" spans="2:94" ht="15.75" hidden="1" customHeight="1">
      <c r="B513" s="2" t="s">
        <v>117</v>
      </c>
      <c r="C513" s="2" t="s">
        <v>118</v>
      </c>
      <c r="D513" s="2">
        <v>2.2000000000000002</v>
      </c>
      <c r="E513" s="20" t="s">
        <v>1126</v>
      </c>
      <c r="F513" s="20" t="s">
        <v>329</v>
      </c>
      <c r="G513" s="20" t="s">
        <v>158</v>
      </c>
      <c r="H513" s="20" t="s">
        <v>2255</v>
      </c>
      <c r="I513" s="20" t="s">
        <v>2260</v>
      </c>
      <c r="J513" s="20" t="s">
        <v>2261</v>
      </c>
      <c r="K513" s="20" t="s">
        <v>1258</v>
      </c>
      <c r="L513" s="20" t="s">
        <v>1795</v>
      </c>
      <c r="M513" s="20" t="s">
        <v>127</v>
      </c>
      <c r="N513" s="20"/>
      <c r="O513" s="20" t="s">
        <v>128</v>
      </c>
      <c r="P513" s="20" t="s">
        <v>162</v>
      </c>
      <c r="Q513" s="21">
        <v>46030</v>
      </c>
      <c r="R513" s="21">
        <v>46030</v>
      </c>
      <c r="S513" s="20" t="s">
        <v>1133</v>
      </c>
      <c r="T513" s="22">
        <v>150</v>
      </c>
      <c r="U513" s="20" t="s">
        <v>1920</v>
      </c>
      <c r="W513" s="20" t="s">
        <v>2262</v>
      </c>
      <c r="X513" s="32">
        <v>8350</v>
      </c>
      <c r="AD513" s="22">
        <v>150</v>
      </c>
      <c r="AE513" s="24">
        <v>0.8</v>
      </c>
      <c r="AF513" s="20" t="s">
        <v>2260</v>
      </c>
      <c r="AG513" s="20" t="s">
        <v>2263</v>
      </c>
      <c r="AH513" s="20" t="s">
        <v>128</v>
      </c>
      <c r="AI513" s="20" t="s">
        <v>1137</v>
      </c>
      <c r="AJ513" s="20" t="s">
        <v>158</v>
      </c>
      <c r="AK513" s="20" t="s">
        <v>127</v>
      </c>
      <c r="AL513" s="20" t="s">
        <v>162</v>
      </c>
      <c r="AO513" s="20" t="s">
        <v>2261</v>
      </c>
      <c r="AQ513" s="25" t="s">
        <v>134</v>
      </c>
      <c r="AR513" s="20" t="s">
        <v>117</v>
      </c>
      <c r="AT513" s="25" t="b">
        <v>1</v>
      </c>
      <c r="AU513" s="24">
        <v>0</v>
      </c>
      <c r="AW513" s="20" t="s">
        <v>150</v>
      </c>
      <c r="AX513" s="20" t="s">
        <v>1138</v>
      </c>
      <c r="AY513" s="20" t="s">
        <v>127</v>
      </c>
      <c r="BC513" s="2">
        <v>170</v>
      </c>
      <c r="BD513" s="2">
        <v>150.00000000000003</v>
      </c>
      <c r="BE513" s="2">
        <v>130</v>
      </c>
      <c r="BF513" s="2">
        <v>1699</v>
      </c>
      <c r="BG513" s="2">
        <v>1200</v>
      </c>
      <c r="BH513" s="2">
        <v>1700</v>
      </c>
      <c r="BI513" s="43">
        <v>150</v>
      </c>
      <c r="BJ513" s="2">
        <v>190</v>
      </c>
      <c r="BK513" s="2">
        <v>849</v>
      </c>
      <c r="BL513" s="2">
        <v>1290</v>
      </c>
      <c r="BM513" s="2">
        <v>1390</v>
      </c>
      <c r="BN513" s="2">
        <v>17600</v>
      </c>
      <c r="BO513" s="2">
        <v>189000</v>
      </c>
      <c r="BP513" s="2">
        <v>185</v>
      </c>
      <c r="BQ513" s="2">
        <v>205</v>
      </c>
      <c r="CB513" s="2">
        <f t="shared" si="122"/>
        <v>80.95</v>
      </c>
      <c r="CC513" s="2">
        <f t="shared" si="123"/>
        <v>71.430000000000007</v>
      </c>
      <c r="CD513" s="2">
        <f t="shared" si="124"/>
        <v>61.9</v>
      </c>
      <c r="CE513" s="2">
        <f t="shared" si="125"/>
        <v>809.05</v>
      </c>
      <c r="CF513" s="2">
        <f t="shared" si="126"/>
        <v>571.42999999999995</v>
      </c>
      <c r="CG513" s="2">
        <f t="shared" si="127"/>
        <v>809.52</v>
      </c>
      <c r="CH513" s="50">
        <f t="shared" si="132"/>
        <v>82.5</v>
      </c>
      <c r="CI513" s="2">
        <f t="shared" si="134"/>
        <v>95</v>
      </c>
      <c r="CJ513" s="2">
        <f t="shared" si="118"/>
        <v>424.5</v>
      </c>
      <c r="CK513" s="2" t="s">
        <v>136</v>
      </c>
      <c r="CL513" s="2" t="s">
        <v>136</v>
      </c>
      <c r="CM513" s="2">
        <f t="shared" si="121"/>
        <v>15999.999999999998</v>
      </c>
      <c r="CN513" s="2" t="s">
        <v>136</v>
      </c>
      <c r="CO513" s="2">
        <f t="shared" si="130"/>
        <v>101.75</v>
      </c>
      <c r="CP513" s="2">
        <f t="shared" si="131"/>
        <v>135.30000000000001</v>
      </c>
    </row>
    <row r="514" spans="2:94" ht="15.75" hidden="1" customHeight="1">
      <c r="B514" s="2" t="s">
        <v>117</v>
      </c>
      <c r="C514" s="2" t="s">
        <v>118</v>
      </c>
      <c r="D514" s="2">
        <v>2.1</v>
      </c>
      <c r="E514" s="20" t="s">
        <v>1126</v>
      </c>
      <c r="F514" s="20" t="s">
        <v>319</v>
      </c>
      <c r="G514" s="20" t="s">
        <v>158</v>
      </c>
      <c r="H514" s="20" t="s">
        <v>2264</v>
      </c>
      <c r="I514" s="20" t="s">
        <v>2265</v>
      </c>
      <c r="J514" s="20" t="s">
        <v>2266</v>
      </c>
      <c r="K514" s="20" t="s">
        <v>1130</v>
      </c>
      <c r="L514" s="20" t="s">
        <v>1863</v>
      </c>
      <c r="M514" s="20" t="s">
        <v>127</v>
      </c>
      <c r="N514" s="20"/>
      <c r="O514" s="20" t="s">
        <v>244</v>
      </c>
      <c r="P514" s="20" t="s">
        <v>1132</v>
      </c>
      <c r="Q514" s="21">
        <v>46058</v>
      </c>
      <c r="R514" s="21">
        <v>46058</v>
      </c>
      <c r="S514" s="20" t="s">
        <v>1217</v>
      </c>
      <c r="T514" s="22">
        <v>150</v>
      </c>
      <c r="U514" s="20" t="s">
        <v>2000</v>
      </c>
      <c r="W514" s="20" t="s">
        <v>2267</v>
      </c>
      <c r="X514" s="32">
        <v>3880</v>
      </c>
      <c r="AD514" s="22">
        <v>150</v>
      </c>
      <c r="AE514" s="31">
        <v>0.81330000000000002</v>
      </c>
      <c r="AF514" s="20" t="s">
        <v>2265</v>
      </c>
      <c r="AG514" s="20" t="s">
        <v>2268</v>
      </c>
      <c r="AH514" s="20" t="s">
        <v>244</v>
      </c>
      <c r="AI514" s="20" t="s">
        <v>1144</v>
      </c>
      <c r="AJ514" s="20" t="s">
        <v>158</v>
      </c>
      <c r="AK514" s="20" t="s">
        <v>127</v>
      </c>
      <c r="AL514" s="20" t="s">
        <v>1132</v>
      </c>
      <c r="AO514" s="20" t="s">
        <v>2266</v>
      </c>
      <c r="AQ514" s="25" t="s">
        <v>134</v>
      </c>
      <c r="AR514" s="20" t="s">
        <v>117</v>
      </c>
      <c r="AT514" s="25" t="b">
        <v>1</v>
      </c>
      <c r="AU514" s="24">
        <v>0</v>
      </c>
      <c r="AW514" s="20" t="s">
        <v>150</v>
      </c>
      <c r="AX514" s="20" t="s">
        <v>1287</v>
      </c>
      <c r="AY514" s="20" t="s">
        <v>127</v>
      </c>
      <c r="BC514" s="2">
        <v>170</v>
      </c>
      <c r="BD514" s="2">
        <v>150.00000000000003</v>
      </c>
      <c r="BE514" s="2">
        <v>130</v>
      </c>
      <c r="BF514" s="2">
        <v>1699</v>
      </c>
      <c r="BG514" s="2">
        <v>1200</v>
      </c>
      <c r="BH514" s="2">
        <v>1700</v>
      </c>
      <c r="BI514" s="43">
        <v>150</v>
      </c>
      <c r="BJ514" s="2">
        <v>190</v>
      </c>
      <c r="BK514" s="2">
        <v>849</v>
      </c>
      <c r="BL514" s="2">
        <v>1150</v>
      </c>
      <c r="BM514" s="2">
        <v>1250</v>
      </c>
      <c r="BN514" s="2">
        <v>17600</v>
      </c>
      <c r="BO514" s="2">
        <v>189000</v>
      </c>
      <c r="BP514" s="2">
        <v>185</v>
      </c>
      <c r="BQ514" s="2">
        <v>205</v>
      </c>
      <c r="CB514" s="2">
        <f t="shared" si="122"/>
        <v>80.95</v>
      </c>
      <c r="CC514" s="2">
        <f t="shared" si="123"/>
        <v>71.430000000000007</v>
      </c>
      <c r="CD514" s="2">
        <f t="shared" si="124"/>
        <v>61.9</v>
      </c>
      <c r="CE514" s="2">
        <f t="shared" si="125"/>
        <v>809.05</v>
      </c>
      <c r="CF514" s="2">
        <f t="shared" si="126"/>
        <v>571.42999999999995</v>
      </c>
      <c r="CG514" s="2">
        <f t="shared" si="127"/>
        <v>809.52</v>
      </c>
      <c r="CH514" s="50">
        <f t="shared" si="132"/>
        <v>82.5</v>
      </c>
      <c r="CI514" s="2">
        <f t="shared" si="134"/>
        <v>95</v>
      </c>
      <c r="CJ514" s="2">
        <f t="shared" si="118"/>
        <v>424.5</v>
      </c>
      <c r="CK514" s="2" t="s">
        <v>136</v>
      </c>
      <c r="CL514" s="2" t="s">
        <v>136</v>
      </c>
      <c r="CM514" s="2">
        <f t="shared" si="121"/>
        <v>15999.999999999998</v>
      </c>
      <c r="CN514" s="2" t="s">
        <v>136</v>
      </c>
      <c r="CO514" s="2">
        <f t="shared" si="130"/>
        <v>101.75</v>
      </c>
      <c r="CP514" s="2">
        <f t="shared" si="131"/>
        <v>135.30000000000001</v>
      </c>
    </row>
    <row r="515" spans="2:94" ht="15.75" hidden="1" customHeight="1">
      <c r="B515" s="2" t="s">
        <v>117</v>
      </c>
      <c r="C515" s="2" t="s">
        <v>118</v>
      </c>
      <c r="D515" s="2">
        <v>2.1</v>
      </c>
      <c r="E515" s="20" t="s">
        <v>1126</v>
      </c>
      <c r="F515" s="20" t="s">
        <v>329</v>
      </c>
      <c r="G515" s="20" t="s">
        <v>158</v>
      </c>
      <c r="H515" s="20" t="s">
        <v>2264</v>
      </c>
      <c r="I515" s="20" t="s">
        <v>2269</v>
      </c>
      <c r="J515" s="20" t="s">
        <v>2270</v>
      </c>
      <c r="K515" s="20" t="s">
        <v>1130</v>
      </c>
      <c r="L515" s="20" t="s">
        <v>1863</v>
      </c>
      <c r="M515" s="20" t="s">
        <v>127</v>
      </c>
      <c r="N515" s="20"/>
      <c r="O515" s="20" t="s">
        <v>244</v>
      </c>
      <c r="P515" s="20" t="s">
        <v>1132</v>
      </c>
      <c r="Q515" s="21">
        <v>46058</v>
      </c>
      <c r="R515" s="21">
        <v>46058</v>
      </c>
      <c r="S515" s="20" t="s">
        <v>1217</v>
      </c>
      <c r="T515" s="22">
        <v>150</v>
      </c>
      <c r="U515" s="20" t="s">
        <v>2000</v>
      </c>
      <c r="W515" s="20" t="s">
        <v>2271</v>
      </c>
      <c r="X515" s="32">
        <v>3040</v>
      </c>
      <c r="AD515" s="22">
        <v>150</v>
      </c>
      <c r="AE515" s="31">
        <v>0.81330000000000002</v>
      </c>
      <c r="AF515" s="20" t="s">
        <v>2269</v>
      </c>
      <c r="AG515" s="20" t="s">
        <v>2272</v>
      </c>
      <c r="AH515" s="20" t="s">
        <v>244</v>
      </c>
      <c r="AI515" s="20" t="s">
        <v>1137</v>
      </c>
      <c r="AJ515" s="20" t="s">
        <v>158</v>
      </c>
      <c r="AK515" s="20" t="s">
        <v>127</v>
      </c>
      <c r="AL515" s="20" t="s">
        <v>1132</v>
      </c>
      <c r="AO515" s="20" t="s">
        <v>2270</v>
      </c>
      <c r="AQ515" s="25" t="s">
        <v>134</v>
      </c>
      <c r="AR515" s="20" t="s">
        <v>117</v>
      </c>
      <c r="AT515" s="25" t="b">
        <v>1</v>
      </c>
      <c r="AU515" s="24">
        <v>0</v>
      </c>
      <c r="AW515" s="20" t="s">
        <v>150</v>
      </c>
      <c r="AX515" s="20" t="s">
        <v>1287</v>
      </c>
      <c r="AY515" s="20" t="s">
        <v>127</v>
      </c>
      <c r="BC515" s="2">
        <v>170</v>
      </c>
      <c r="BD515" s="2">
        <v>150.00000000000003</v>
      </c>
      <c r="BE515" s="2">
        <v>130</v>
      </c>
      <c r="BF515" s="2">
        <v>1699</v>
      </c>
      <c r="BG515" s="2">
        <v>1200</v>
      </c>
      <c r="BH515" s="2">
        <v>1700</v>
      </c>
      <c r="BI515" s="43">
        <v>150</v>
      </c>
      <c r="BJ515" s="2">
        <v>190</v>
      </c>
      <c r="BK515" s="2">
        <v>849</v>
      </c>
      <c r="BL515" s="2">
        <v>1150</v>
      </c>
      <c r="BM515" s="2">
        <v>1250</v>
      </c>
      <c r="BN515" s="2">
        <v>17600</v>
      </c>
      <c r="BO515" s="2">
        <v>189000</v>
      </c>
      <c r="BP515" s="2">
        <v>185</v>
      </c>
      <c r="BQ515" s="2">
        <v>205</v>
      </c>
      <c r="CB515" s="2">
        <f t="shared" si="122"/>
        <v>80.95</v>
      </c>
      <c r="CC515" s="2">
        <f t="shared" si="123"/>
        <v>71.430000000000007</v>
      </c>
      <c r="CD515" s="2">
        <f t="shared" si="124"/>
        <v>61.9</v>
      </c>
      <c r="CE515" s="2">
        <f t="shared" si="125"/>
        <v>809.05</v>
      </c>
      <c r="CF515" s="2">
        <f t="shared" si="126"/>
        <v>571.42999999999995</v>
      </c>
      <c r="CG515" s="2">
        <f t="shared" si="127"/>
        <v>809.52</v>
      </c>
      <c r="CH515" s="50">
        <f t="shared" si="132"/>
        <v>82.5</v>
      </c>
      <c r="CI515" s="2">
        <f t="shared" si="134"/>
        <v>95</v>
      </c>
      <c r="CJ515" s="2">
        <f t="shared" si="118"/>
        <v>424.5</v>
      </c>
      <c r="CK515" s="2" t="s">
        <v>136</v>
      </c>
      <c r="CL515" s="2" t="s">
        <v>136</v>
      </c>
      <c r="CM515" s="2">
        <f t="shared" si="121"/>
        <v>15999.999999999998</v>
      </c>
      <c r="CN515" s="2" t="s">
        <v>136</v>
      </c>
      <c r="CO515" s="2">
        <f t="shared" si="130"/>
        <v>101.75</v>
      </c>
      <c r="CP515" s="2">
        <f t="shared" si="131"/>
        <v>135.30000000000001</v>
      </c>
    </row>
    <row r="516" spans="2:94" ht="15.75" hidden="1" customHeight="1">
      <c r="B516" s="2" t="s">
        <v>117</v>
      </c>
      <c r="C516" s="2" t="s">
        <v>118</v>
      </c>
      <c r="D516" s="2">
        <v>2.1</v>
      </c>
      <c r="E516" s="20" t="s">
        <v>1126</v>
      </c>
      <c r="F516" s="20" t="s">
        <v>329</v>
      </c>
      <c r="G516" s="20" t="s">
        <v>142</v>
      </c>
      <c r="H516" s="20" t="s">
        <v>2273</v>
      </c>
      <c r="I516" s="20" t="s">
        <v>2274</v>
      </c>
      <c r="J516" s="20" t="s">
        <v>2275</v>
      </c>
      <c r="K516" s="20" t="s">
        <v>1130</v>
      </c>
      <c r="L516" s="20" t="s">
        <v>2207</v>
      </c>
      <c r="M516" s="20" t="s">
        <v>127</v>
      </c>
      <c r="N516" s="20"/>
      <c r="O516" s="20" t="s">
        <v>244</v>
      </c>
      <c r="P516" s="20" t="s">
        <v>146</v>
      </c>
      <c r="Q516" s="21">
        <v>46023</v>
      </c>
      <c r="R516" s="21">
        <v>46023</v>
      </c>
      <c r="S516" s="20" t="s">
        <v>1260</v>
      </c>
      <c r="T516" s="22">
        <v>150</v>
      </c>
      <c r="U516" s="20" t="s">
        <v>2207</v>
      </c>
      <c r="W516" s="20" t="s">
        <v>2276</v>
      </c>
      <c r="X516" s="32">
        <v>8040</v>
      </c>
      <c r="AD516" s="22">
        <v>150</v>
      </c>
      <c r="AE516" s="24">
        <v>0.82</v>
      </c>
      <c r="AF516" s="20" t="s">
        <v>2274</v>
      </c>
      <c r="AG516" s="20" t="s">
        <v>2277</v>
      </c>
      <c r="AH516" s="20" t="s">
        <v>244</v>
      </c>
      <c r="AI516" s="20" t="s">
        <v>1137</v>
      </c>
      <c r="AJ516" s="20" t="s">
        <v>142</v>
      </c>
      <c r="AK516" s="20" t="s">
        <v>127</v>
      </c>
      <c r="AL516" s="20" t="s">
        <v>146</v>
      </c>
      <c r="AO516" s="20" t="s">
        <v>2275</v>
      </c>
      <c r="AQ516" s="25" t="s">
        <v>134</v>
      </c>
      <c r="AR516" s="20" t="s">
        <v>117</v>
      </c>
      <c r="AT516" s="25" t="b">
        <v>1</v>
      </c>
      <c r="AU516" s="24">
        <v>0</v>
      </c>
      <c r="AW516" s="20" t="s">
        <v>150</v>
      </c>
      <c r="AX516" s="20" t="s">
        <v>134</v>
      </c>
      <c r="AY516" s="20" t="s">
        <v>1416</v>
      </c>
      <c r="BC516" s="2">
        <v>170</v>
      </c>
      <c r="BD516" s="2">
        <v>150.00000000000003</v>
      </c>
      <c r="BE516" s="2">
        <v>130</v>
      </c>
      <c r="BF516" s="2">
        <v>1699</v>
      </c>
      <c r="BG516" s="2">
        <v>1200</v>
      </c>
      <c r="BH516" s="2">
        <v>1700</v>
      </c>
      <c r="BI516" s="43">
        <v>150</v>
      </c>
      <c r="BJ516" s="2">
        <v>190</v>
      </c>
      <c r="BK516" s="2">
        <v>849</v>
      </c>
      <c r="BL516" s="2">
        <v>1290</v>
      </c>
      <c r="BM516" s="2">
        <v>1390</v>
      </c>
      <c r="BN516" s="2">
        <v>17600</v>
      </c>
      <c r="BO516" s="2">
        <v>189000</v>
      </c>
      <c r="BP516" s="2">
        <v>185</v>
      </c>
      <c r="BQ516" s="2">
        <v>205</v>
      </c>
      <c r="CB516" s="2">
        <f t="shared" si="122"/>
        <v>80.95</v>
      </c>
      <c r="CC516" s="2">
        <f t="shared" si="123"/>
        <v>71.430000000000007</v>
      </c>
      <c r="CD516" s="2">
        <f t="shared" si="124"/>
        <v>61.9</v>
      </c>
      <c r="CE516" s="2">
        <f t="shared" si="125"/>
        <v>809.05</v>
      </c>
      <c r="CF516" s="2">
        <f t="shared" si="126"/>
        <v>571.42999999999995</v>
      </c>
      <c r="CG516" s="2">
        <f t="shared" si="127"/>
        <v>809.52</v>
      </c>
      <c r="CH516" s="50">
        <f t="shared" si="132"/>
        <v>82.5</v>
      </c>
      <c r="CI516" s="2">
        <f t="shared" si="134"/>
        <v>95</v>
      </c>
      <c r="CJ516" s="2">
        <f t="shared" si="118"/>
        <v>424.5</v>
      </c>
      <c r="CK516" s="2" t="s">
        <v>136</v>
      </c>
      <c r="CL516" s="2" t="s">
        <v>136</v>
      </c>
      <c r="CM516" s="2">
        <f t="shared" si="121"/>
        <v>15999.999999999998</v>
      </c>
      <c r="CN516" s="2" t="s">
        <v>136</v>
      </c>
      <c r="CO516" s="2">
        <f t="shared" si="130"/>
        <v>101.75</v>
      </c>
      <c r="CP516" s="2">
        <f t="shared" si="131"/>
        <v>135.30000000000001</v>
      </c>
    </row>
    <row r="517" spans="2:94" ht="15.75" hidden="1" customHeight="1">
      <c r="B517" s="2" t="s">
        <v>117</v>
      </c>
      <c r="C517" s="2" t="s">
        <v>118</v>
      </c>
      <c r="D517" s="2">
        <v>2.2000000000000002</v>
      </c>
      <c r="E517" s="20" t="s">
        <v>1126</v>
      </c>
      <c r="F517" s="20" t="s">
        <v>319</v>
      </c>
      <c r="G517" s="20" t="s">
        <v>142</v>
      </c>
      <c r="H517" s="20" t="s">
        <v>2278</v>
      </c>
      <c r="I517" s="20" t="s">
        <v>2279</v>
      </c>
      <c r="J517" s="20" t="s">
        <v>2280</v>
      </c>
      <c r="K517" s="20" t="s">
        <v>1258</v>
      </c>
      <c r="L517" s="20" t="s">
        <v>1795</v>
      </c>
      <c r="M517" s="20" t="s">
        <v>127</v>
      </c>
      <c r="N517" s="20"/>
      <c r="O517" s="20" t="s">
        <v>244</v>
      </c>
      <c r="P517" s="20" t="s">
        <v>337</v>
      </c>
      <c r="Q517" s="21">
        <v>46058</v>
      </c>
      <c r="R517" s="21">
        <v>46058</v>
      </c>
      <c r="S517" s="20" t="s">
        <v>1133</v>
      </c>
      <c r="T517" s="22">
        <v>150</v>
      </c>
      <c r="U517" s="20" t="s">
        <v>1920</v>
      </c>
      <c r="W517" s="20" t="s">
        <v>2281</v>
      </c>
      <c r="X517" s="32">
        <v>6210</v>
      </c>
      <c r="AD517" s="22">
        <v>150</v>
      </c>
      <c r="AE517" s="31">
        <v>0.80669999999999997</v>
      </c>
      <c r="AF517" s="20" t="s">
        <v>2279</v>
      </c>
      <c r="AG517" s="20" t="s">
        <v>2282</v>
      </c>
      <c r="AH517" s="20" t="s">
        <v>244</v>
      </c>
      <c r="AI517" s="20" t="s">
        <v>1144</v>
      </c>
      <c r="AJ517" s="20" t="s">
        <v>142</v>
      </c>
      <c r="AK517" s="20" t="s">
        <v>127</v>
      </c>
      <c r="AL517" s="20" t="s">
        <v>337</v>
      </c>
      <c r="AO517" s="20" t="s">
        <v>2280</v>
      </c>
      <c r="AQ517" s="25" t="s">
        <v>134</v>
      </c>
      <c r="AR517" s="20" t="s">
        <v>117</v>
      </c>
      <c r="AT517" s="25" t="b">
        <v>1</v>
      </c>
      <c r="AU517" s="24">
        <v>0</v>
      </c>
      <c r="AW517" s="20" t="s">
        <v>150</v>
      </c>
      <c r="AX517" s="20" t="s">
        <v>1818</v>
      </c>
      <c r="AY517" s="20" t="s">
        <v>127</v>
      </c>
      <c r="BC517" s="2">
        <v>170</v>
      </c>
      <c r="BD517" s="2">
        <v>150.00000000000003</v>
      </c>
      <c r="BE517" s="2">
        <v>130</v>
      </c>
      <c r="BF517" s="2">
        <v>1699</v>
      </c>
      <c r="BG517" s="2">
        <v>1200</v>
      </c>
      <c r="BH517" s="2">
        <v>1700</v>
      </c>
      <c r="BI517" s="43">
        <v>150</v>
      </c>
      <c r="BJ517" s="2">
        <v>190</v>
      </c>
      <c r="BK517" s="2">
        <v>849</v>
      </c>
      <c r="BL517" s="2">
        <v>1290</v>
      </c>
      <c r="BM517" s="2">
        <v>1390</v>
      </c>
      <c r="BN517" s="2">
        <v>17600</v>
      </c>
      <c r="BO517" s="2">
        <v>189000</v>
      </c>
      <c r="BP517" s="2">
        <v>185</v>
      </c>
      <c r="BQ517" s="2">
        <v>205</v>
      </c>
      <c r="CB517" s="2">
        <f t="shared" si="122"/>
        <v>80.95</v>
      </c>
      <c r="CC517" s="2">
        <f t="shared" si="123"/>
        <v>71.430000000000007</v>
      </c>
      <c r="CD517" s="2">
        <f t="shared" si="124"/>
        <v>61.9</v>
      </c>
      <c r="CE517" s="2">
        <f t="shared" si="125"/>
        <v>809.05</v>
      </c>
      <c r="CF517" s="2">
        <f t="shared" si="126"/>
        <v>571.42999999999995</v>
      </c>
      <c r="CG517" s="2">
        <f t="shared" si="127"/>
        <v>809.52</v>
      </c>
      <c r="CH517" s="50">
        <f t="shared" si="132"/>
        <v>82.5</v>
      </c>
      <c r="CI517" s="2">
        <f t="shared" si="134"/>
        <v>95</v>
      </c>
      <c r="CJ517" s="2">
        <f t="shared" si="118"/>
        <v>424.5</v>
      </c>
      <c r="CK517" s="2" t="s">
        <v>136</v>
      </c>
      <c r="CL517" s="2" t="s">
        <v>136</v>
      </c>
      <c r="CM517" s="2">
        <f t="shared" si="121"/>
        <v>15999.999999999998</v>
      </c>
      <c r="CN517" s="2" t="s">
        <v>136</v>
      </c>
      <c r="CO517" s="2">
        <f t="shared" si="130"/>
        <v>101.75</v>
      </c>
      <c r="CP517" s="2">
        <f t="shared" si="131"/>
        <v>135.30000000000001</v>
      </c>
    </row>
    <row r="518" spans="2:94" ht="15.75" hidden="1" customHeight="1">
      <c r="B518" s="2" t="s">
        <v>117</v>
      </c>
      <c r="C518" s="2" t="s">
        <v>118</v>
      </c>
      <c r="D518" s="2">
        <v>2.2000000000000002</v>
      </c>
      <c r="E518" s="20" t="s">
        <v>1126</v>
      </c>
      <c r="F518" s="20" t="s">
        <v>329</v>
      </c>
      <c r="G518" s="20" t="s">
        <v>142</v>
      </c>
      <c r="H518" s="20" t="s">
        <v>2278</v>
      </c>
      <c r="I518" s="20" t="s">
        <v>2283</v>
      </c>
      <c r="J518" s="20" t="s">
        <v>2284</v>
      </c>
      <c r="K518" s="20" t="s">
        <v>1258</v>
      </c>
      <c r="L518" s="20" t="s">
        <v>1795</v>
      </c>
      <c r="M518" s="20" t="s">
        <v>127</v>
      </c>
      <c r="N518" s="20"/>
      <c r="O518" s="20" t="s">
        <v>244</v>
      </c>
      <c r="P518" s="20" t="s">
        <v>337</v>
      </c>
      <c r="Q518" s="21">
        <v>46058</v>
      </c>
      <c r="R518" s="21">
        <v>46058</v>
      </c>
      <c r="S518" s="20" t="s">
        <v>1133</v>
      </c>
      <c r="T518" s="22">
        <v>150</v>
      </c>
      <c r="U518" s="20" t="s">
        <v>1920</v>
      </c>
      <c r="W518" s="20" t="s">
        <v>2285</v>
      </c>
      <c r="X518" s="32">
        <v>4010</v>
      </c>
      <c r="AD518" s="22">
        <v>150</v>
      </c>
      <c r="AE518" s="31">
        <v>0.80669999999999997</v>
      </c>
      <c r="AF518" s="20" t="s">
        <v>2283</v>
      </c>
      <c r="AG518" s="20" t="s">
        <v>2286</v>
      </c>
      <c r="AH518" s="20" t="s">
        <v>244</v>
      </c>
      <c r="AI518" s="20" t="s">
        <v>1137</v>
      </c>
      <c r="AJ518" s="20" t="s">
        <v>142</v>
      </c>
      <c r="AK518" s="20" t="s">
        <v>127</v>
      </c>
      <c r="AL518" s="20" t="s">
        <v>337</v>
      </c>
      <c r="AO518" s="20" t="s">
        <v>2284</v>
      </c>
      <c r="AQ518" s="25" t="s">
        <v>134</v>
      </c>
      <c r="AR518" s="20" t="s">
        <v>117</v>
      </c>
      <c r="AT518" s="25" t="b">
        <v>1</v>
      </c>
      <c r="AU518" s="24">
        <v>0</v>
      </c>
      <c r="AW518" s="20" t="s">
        <v>150</v>
      </c>
      <c r="AX518" s="20" t="s">
        <v>1818</v>
      </c>
      <c r="AY518" s="20" t="s">
        <v>127</v>
      </c>
      <c r="BC518" s="2">
        <v>170</v>
      </c>
      <c r="BD518" s="2">
        <v>150.00000000000003</v>
      </c>
      <c r="BE518" s="2">
        <v>130</v>
      </c>
      <c r="BF518" s="2">
        <v>1699</v>
      </c>
      <c r="BG518" s="2">
        <v>1200</v>
      </c>
      <c r="BH518" s="2">
        <v>1700</v>
      </c>
      <c r="BI518" s="43">
        <v>150</v>
      </c>
      <c r="BJ518" s="2">
        <v>190</v>
      </c>
      <c r="BK518" s="2">
        <v>849</v>
      </c>
      <c r="BL518" s="2">
        <v>1290</v>
      </c>
      <c r="BM518" s="2">
        <v>1390</v>
      </c>
      <c r="BN518" s="2">
        <v>17600</v>
      </c>
      <c r="BO518" s="2">
        <v>189000</v>
      </c>
      <c r="BP518" s="2">
        <v>185</v>
      </c>
      <c r="BQ518" s="2">
        <v>205</v>
      </c>
      <c r="CB518" s="2">
        <f t="shared" si="122"/>
        <v>80.95</v>
      </c>
      <c r="CC518" s="2">
        <f t="shared" si="123"/>
        <v>71.430000000000007</v>
      </c>
      <c r="CD518" s="2">
        <f t="shared" si="124"/>
        <v>61.9</v>
      </c>
      <c r="CE518" s="2">
        <f t="shared" si="125"/>
        <v>809.05</v>
      </c>
      <c r="CF518" s="2">
        <f t="shared" si="126"/>
        <v>571.42999999999995</v>
      </c>
      <c r="CG518" s="2">
        <f t="shared" si="127"/>
        <v>809.52</v>
      </c>
      <c r="CH518" s="50">
        <f t="shared" si="132"/>
        <v>82.5</v>
      </c>
      <c r="CI518" s="2">
        <f t="shared" si="134"/>
        <v>95</v>
      </c>
      <c r="CJ518" s="2">
        <f t="shared" si="118"/>
        <v>424.5</v>
      </c>
      <c r="CK518" s="2" t="s">
        <v>136</v>
      </c>
      <c r="CL518" s="2" t="s">
        <v>136</v>
      </c>
      <c r="CM518" s="2">
        <f t="shared" si="121"/>
        <v>15999.999999999998</v>
      </c>
      <c r="CN518" s="2" t="s">
        <v>136</v>
      </c>
      <c r="CO518" s="2">
        <f t="shared" si="130"/>
        <v>101.75</v>
      </c>
      <c r="CP518" s="2">
        <f t="shared" si="131"/>
        <v>135.30000000000001</v>
      </c>
    </row>
    <row r="519" spans="2:94" ht="15.75" hidden="1" customHeight="1">
      <c r="B519" s="2" t="s">
        <v>117</v>
      </c>
      <c r="C519" s="2" t="s">
        <v>118</v>
      </c>
      <c r="D519" s="2">
        <v>2.1</v>
      </c>
      <c r="E519" s="20" t="s">
        <v>1126</v>
      </c>
      <c r="F519" s="20" t="s">
        <v>319</v>
      </c>
      <c r="G519" s="20" t="s">
        <v>320</v>
      </c>
      <c r="H519" s="20" t="s">
        <v>2287</v>
      </c>
      <c r="I519" s="20" t="s">
        <v>2288</v>
      </c>
      <c r="J519" s="20" t="s">
        <v>2289</v>
      </c>
      <c r="K519" s="20" t="s">
        <v>1130</v>
      </c>
      <c r="L519" s="20" t="s">
        <v>1863</v>
      </c>
      <c r="M519" s="20" t="s">
        <v>127</v>
      </c>
      <c r="N519" s="20"/>
      <c r="O519" s="20" t="s">
        <v>128</v>
      </c>
      <c r="P519" s="20" t="s">
        <v>324</v>
      </c>
      <c r="Q519" s="21">
        <v>46114</v>
      </c>
      <c r="R519" s="21">
        <v>46114</v>
      </c>
      <c r="S519" s="20" t="s">
        <v>1133</v>
      </c>
      <c r="T519" s="22">
        <v>150</v>
      </c>
      <c r="U519" s="20" t="s">
        <v>2000</v>
      </c>
      <c r="W519" s="20" t="s">
        <v>2290</v>
      </c>
      <c r="X519" s="32">
        <v>73770</v>
      </c>
      <c r="AD519" s="22">
        <v>150</v>
      </c>
      <c r="AE519" s="31">
        <v>0.82669999999999999</v>
      </c>
      <c r="AF519" s="20" t="s">
        <v>2288</v>
      </c>
      <c r="AG519" s="20" t="s">
        <v>2291</v>
      </c>
      <c r="AH519" s="20" t="s">
        <v>128</v>
      </c>
      <c r="AI519" s="20" t="s">
        <v>1144</v>
      </c>
      <c r="AJ519" s="20" t="s">
        <v>320</v>
      </c>
      <c r="AK519" s="20" t="s">
        <v>127</v>
      </c>
      <c r="AL519" s="20" t="s">
        <v>324</v>
      </c>
      <c r="AO519" s="20" t="s">
        <v>2289</v>
      </c>
      <c r="AQ519" s="25" t="s">
        <v>134</v>
      </c>
      <c r="AR519" s="20" t="s">
        <v>117</v>
      </c>
      <c r="AT519" s="25" t="b">
        <v>1</v>
      </c>
      <c r="AU519" s="24">
        <v>0</v>
      </c>
      <c r="AW519" s="20" t="s">
        <v>150</v>
      </c>
      <c r="AX519" s="20" t="s">
        <v>1245</v>
      </c>
      <c r="AY519" s="20" t="s">
        <v>127</v>
      </c>
      <c r="BC519" s="2">
        <v>170</v>
      </c>
      <c r="BD519" s="2">
        <v>150.00000000000003</v>
      </c>
      <c r="BE519" s="2">
        <v>130</v>
      </c>
      <c r="BF519" s="2">
        <v>1699</v>
      </c>
      <c r="BG519" s="2">
        <v>1200</v>
      </c>
      <c r="BH519" s="2">
        <v>1700</v>
      </c>
      <c r="BI519" s="43">
        <v>150</v>
      </c>
      <c r="BJ519" s="2">
        <v>190</v>
      </c>
      <c r="BK519" s="2">
        <v>849</v>
      </c>
      <c r="BL519" s="2">
        <v>1290</v>
      </c>
      <c r="BM519" s="2">
        <v>1390</v>
      </c>
      <c r="BN519" s="2">
        <v>17600</v>
      </c>
      <c r="BO519" s="2">
        <v>189000</v>
      </c>
      <c r="BP519" s="2">
        <v>185</v>
      </c>
      <c r="BQ519" s="2">
        <v>205</v>
      </c>
      <c r="CB519" s="2">
        <f t="shared" si="122"/>
        <v>80.95</v>
      </c>
      <c r="CC519" s="2">
        <f t="shared" si="123"/>
        <v>71.430000000000007</v>
      </c>
      <c r="CD519" s="2">
        <f t="shared" si="124"/>
        <v>61.9</v>
      </c>
      <c r="CE519" s="2">
        <f t="shared" si="125"/>
        <v>809.05</v>
      </c>
      <c r="CF519" s="2">
        <f t="shared" si="126"/>
        <v>571.42999999999995</v>
      </c>
      <c r="CG519" s="2">
        <f t="shared" si="127"/>
        <v>809.52</v>
      </c>
      <c r="CH519" s="50">
        <f t="shared" si="132"/>
        <v>82.5</v>
      </c>
      <c r="CI519" s="2">
        <f t="shared" si="134"/>
        <v>95</v>
      </c>
      <c r="CJ519" s="2">
        <f t="shared" si="118"/>
        <v>424.5</v>
      </c>
      <c r="CK519" s="2" t="s">
        <v>136</v>
      </c>
      <c r="CL519" s="2" t="s">
        <v>136</v>
      </c>
      <c r="CM519" s="2">
        <f t="shared" si="121"/>
        <v>15999.999999999998</v>
      </c>
      <c r="CN519" s="2" t="s">
        <v>136</v>
      </c>
      <c r="CO519" s="2">
        <f t="shared" si="130"/>
        <v>101.75</v>
      </c>
      <c r="CP519" s="2">
        <f t="shared" si="131"/>
        <v>135.30000000000001</v>
      </c>
    </row>
    <row r="520" spans="2:94" ht="15.75" hidden="1" customHeight="1">
      <c r="B520" s="2" t="s">
        <v>117</v>
      </c>
      <c r="C520" s="2" t="s">
        <v>118</v>
      </c>
      <c r="D520" s="2">
        <v>2.1</v>
      </c>
      <c r="E520" s="20" t="s">
        <v>1126</v>
      </c>
      <c r="F520" s="20" t="s">
        <v>329</v>
      </c>
      <c r="G520" s="20" t="s">
        <v>320</v>
      </c>
      <c r="H520" s="20" t="s">
        <v>2287</v>
      </c>
      <c r="I520" s="20" t="s">
        <v>2292</v>
      </c>
      <c r="J520" s="20" t="s">
        <v>2293</v>
      </c>
      <c r="K520" s="20" t="s">
        <v>1130</v>
      </c>
      <c r="L520" s="20" t="s">
        <v>1863</v>
      </c>
      <c r="M520" s="20" t="s">
        <v>127</v>
      </c>
      <c r="N520" s="20"/>
      <c r="O520" s="20" t="s">
        <v>128</v>
      </c>
      <c r="P520" s="20" t="s">
        <v>324</v>
      </c>
      <c r="Q520" s="21">
        <v>46086</v>
      </c>
      <c r="R520" s="21">
        <v>46086</v>
      </c>
      <c r="S520" s="20" t="s">
        <v>1133</v>
      </c>
      <c r="T520" s="22">
        <v>150</v>
      </c>
      <c r="U520" s="20" t="s">
        <v>2000</v>
      </c>
      <c r="W520" s="20" t="s">
        <v>2294</v>
      </c>
      <c r="X520" s="32">
        <v>44110</v>
      </c>
      <c r="AD520" s="22">
        <v>150</v>
      </c>
      <c r="AE520" s="31">
        <v>0.82669999999999999</v>
      </c>
      <c r="AF520" s="20" t="s">
        <v>2292</v>
      </c>
      <c r="AG520" s="20" t="s">
        <v>2295</v>
      </c>
      <c r="AH520" s="20" t="s">
        <v>128</v>
      </c>
      <c r="AI520" s="20" t="s">
        <v>1137</v>
      </c>
      <c r="AJ520" s="20" t="s">
        <v>320</v>
      </c>
      <c r="AK520" s="20" t="s">
        <v>127</v>
      </c>
      <c r="AL520" s="20" t="s">
        <v>324</v>
      </c>
      <c r="AO520" s="20" t="s">
        <v>2293</v>
      </c>
      <c r="AQ520" s="25" t="s">
        <v>134</v>
      </c>
      <c r="AR520" s="20" t="s">
        <v>117</v>
      </c>
      <c r="AT520" s="25" t="b">
        <v>1</v>
      </c>
      <c r="AU520" s="24">
        <v>0</v>
      </c>
      <c r="AW520" s="20" t="s">
        <v>150</v>
      </c>
      <c r="AX520" s="20" t="s">
        <v>1245</v>
      </c>
      <c r="AY520" s="20" t="s">
        <v>127</v>
      </c>
      <c r="BC520" s="2">
        <v>170</v>
      </c>
      <c r="BD520" s="2">
        <v>150.00000000000003</v>
      </c>
      <c r="BE520" s="2">
        <v>130</v>
      </c>
      <c r="BF520" s="2">
        <v>1699</v>
      </c>
      <c r="BG520" s="2">
        <v>1200</v>
      </c>
      <c r="BH520" s="2">
        <v>1700</v>
      </c>
      <c r="BI520" s="43">
        <v>150</v>
      </c>
      <c r="BJ520" s="2">
        <v>190</v>
      </c>
      <c r="BK520" s="2">
        <v>849</v>
      </c>
      <c r="BL520" s="2">
        <v>1290</v>
      </c>
      <c r="BM520" s="2">
        <v>1390</v>
      </c>
      <c r="BN520" s="2">
        <v>17600</v>
      </c>
      <c r="BO520" s="2">
        <v>189000</v>
      </c>
      <c r="BP520" s="2">
        <v>185</v>
      </c>
      <c r="BQ520" s="2">
        <v>205</v>
      </c>
      <c r="CB520" s="2">
        <f t="shared" si="122"/>
        <v>80.95</v>
      </c>
      <c r="CC520" s="2">
        <f t="shared" si="123"/>
        <v>71.430000000000007</v>
      </c>
      <c r="CD520" s="2">
        <f t="shared" si="124"/>
        <v>61.9</v>
      </c>
      <c r="CE520" s="2">
        <f t="shared" si="125"/>
        <v>809.05</v>
      </c>
      <c r="CF520" s="2">
        <f t="shared" si="126"/>
        <v>571.42999999999995</v>
      </c>
      <c r="CG520" s="2">
        <f t="shared" si="127"/>
        <v>809.52</v>
      </c>
      <c r="CH520" s="50">
        <f t="shared" si="132"/>
        <v>82.5</v>
      </c>
      <c r="CI520" s="2">
        <f t="shared" si="134"/>
        <v>95</v>
      </c>
      <c r="CJ520" s="2">
        <f t="shared" ref="CJ520:CJ565" si="135">ROUND(BK520*0.5,2)</f>
        <v>424.5</v>
      </c>
      <c r="CK520" s="2" t="s">
        <v>136</v>
      </c>
      <c r="CL520" s="2" t="s">
        <v>136</v>
      </c>
      <c r="CM520" s="2">
        <f t="shared" si="121"/>
        <v>15999.999999999998</v>
      </c>
      <c r="CN520" s="2" t="s">
        <v>136</v>
      </c>
      <c r="CO520" s="2">
        <f t="shared" si="130"/>
        <v>101.75</v>
      </c>
      <c r="CP520" s="2">
        <f t="shared" si="131"/>
        <v>135.30000000000001</v>
      </c>
    </row>
    <row r="521" spans="2:94" ht="15.75" hidden="1" customHeight="1">
      <c r="B521" s="2" t="s">
        <v>117</v>
      </c>
      <c r="C521" s="2" t="s">
        <v>118</v>
      </c>
      <c r="D521" s="2">
        <v>2.1</v>
      </c>
      <c r="E521" s="20" t="s">
        <v>1126</v>
      </c>
      <c r="F521" s="20" t="s">
        <v>329</v>
      </c>
      <c r="G521" s="20" t="s">
        <v>320</v>
      </c>
      <c r="H521" s="20" t="s">
        <v>2296</v>
      </c>
      <c r="I521" s="20" t="s">
        <v>2297</v>
      </c>
      <c r="J521" s="20" t="s">
        <v>2298</v>
      </c>
      <c r="K521" s="20" t="s">
        <v>1130</v>
      </c>
      <c r="L521" s="20" t="s">
        <v>2299</v>
      </c>
      <c r="M521" s="20" t="s">
        <v>127</v>
      </c>
      <c r="N521" s="20"/>
      <c r="O521" s="20" t="s">
        <v>244</v>
      </c>
      <c r="P521" s="20" t="s">
        <v>452</v>
      </c>
      <c r="Q521" s="21">
        <v>46086</v>
      </c>
      <c r="R521" s="21">
        <v>46086</v>
      </c>
      <c r="S521" s="20" t="s">
        <v>1133</v>
      </c>
      <c r="T521" s="22">
        <v>150</v>
      </c>
      <c r="U521" s="20" t="s">
        <v>134</v>
      </c>
      <c r="W521" s="20" t="s">
        <v>2296</v>
      </c>
      <c r="X521" s="32">
        <v>3750</v>
      </c>
      <c r="AD521" s="22">
        <v>150</v>
      </c>
      <c r="AE521" s="24">
        <v>0.8</v>
      </c>
      <c r="AF521" s="20" t="s">
        <v>2297</v>
      </c>
      <c r="AG521" s="20" t="s">
        <v>2300</v>
      </c>
      <c r="AH521" s="20" t="s">
        <v>244</v>
      </c>
      <c r="AI521" s="20" t="s">
        <v>1137</v>
      </c>
      <c r="AJ521" s="20" t="s">
        <v>320</v>
      </c>
      <c r="AK521" s="20" t="s">
        <v>127</v>
      </c>
      <c r="AL521" s="20" t="s">
        <v>452</v>
      </c>
      <c r="AO521" s="20" t="s">
        <v>2298</v>
      </c>
      <c r="AQ521" s="25" t="s">
        <v>134</v>
      </c>
      <c r="AR521" s="20" t="s">
        <v>117</v>
      </c>
      <c r="AT521" s="25" t="b">
        <v>1</v>
      </c>
      <c r="AU521" s="24">
        <v>0</v>
      </c>
      <c r="AW521" s="20" t="s">
        <v>150</v>
      </c>
      <c r="AX521" s="20" t="s">
        <v>1186</v>
      </c>
      <c r="AY521" s="20" t="s">
        <v>127</v>
      </c>
      <c r="BC521" s="2">
        <v>170</v>
      </c>
      <c r="BD521" s="2">
        <v>150.00000000000003</v>
      </c>
      <c r="BE521" s="2">
        <v>130</v>
      </c>
      <c r="BF521" s="2">
        <v>1699</v>
      </c>
      <c r="BG521" s="2">
        <v>1200</v>
      </c>
      <c r="BH521" s="2">
        <v>1700</v>
      </c>
      <c r="BI521" s="43">
        <v>150</v>
      </c>
      <c r="BJ521" s="2">
        <v>190</v>
      </c>
      <c r="BK521" s="2">
        <v>849</v>
      </c>
      <c r="BL521" s="2">
        <v>1290</v>
      </c>
      <c r="BM521" s="2">
        <v>1390</v>
      </c>
      <c r="BN521" s="2">
        <v>17600</v>
      </c>
      <c r="BO521" s="2">
        <v>189000</v>
      </c>
      <c r="BP521" s="2">
        <v>185</v>
      </c>
      <c r="BQ521" s="2">
        <v>205</v>
      </c>
      <c r="CB521" s="2">
        <f t="shared" si="122"/>
        <v>80.95</v>
      </c>
      <c r="CC521" s="2">
        <f t="shared" si="123"/>
        <v>71.430000000000007</v>
      </c>
      <c r="CD521" s="2">
        <f t="shared" si="124"/>
        <v>61.9</v>
      </c>
      <c r="CE521" s="2">
        <f t="shared" si="125"/>
        <v>809.05</v>
      </c>
      <c r="CF521" s="2">
        <f t="shared" si="126"/>
        <v>571.42999999999995</v>
      </c>
      <c r="CG521" s="2">
        <f t="shared" si="127"/>
        <v>809.52</v>
      </c>
      <c r="CH521" s="50">
        <f t="shared" ref="CH521:CH552" si="136">ROUND(BI521*0.55,2)</f>
        <v>82.5</v>
      </c>
      <c r="CI521" s="2">
        <f t="shared" si="134"/>
        <v>95</v>
      </c>
      <c r="CJ521" s="2">
        <f t="shared" si="135"/>
        <v>424.5</v>
      </c>
      <c r="CK521" s="2" t="s">
        <v>136</v>
      </c>
      <c r="CL521" s="2" t="s">
        <v>136</v>
      </c>
      <c r="CM521" s="2">
        <f t="shared" ref="CM521:CM565" si="137">BN521/1.1</f>
        <v>15999.999999999998</v>
      </c>
      <c r="CN521" s="2" t="s">
        <v>136</v>
      </c>
      <c r="CO521" s="2">
        <f t="shared" si="130"/>
        <v>101.75</v>
      </c>
      <c r="CP521" s="2">
        <f t="shared" si="131"/>
        <v>135.30000000000001</v>
      </c>
    </row>
    <row r="522" spans="2:94" ht="15.75" hidden="1" customHeight="1">
      <c r="B522" s="2" t="s">
        <v>117</v>
      </c>
      <c r="C522" s="2" t="s">
        <v>118</v>
      </c>
      <c r="D522" s="2">
        <v>3.2</v>
      </c>
      <c r="E522" s="20" t="s">
        <v>119</v>
      </c>
      <c r="F522" s="20" t="s">
        <v>120</v>
      </c>
      <c r="G522" s="20" t="s">
        <v>121</v>
      </c>
      <c r="H522" s="20" t="s">
        <v>2301</v>
      </c>
      <c r="I522" s="20" t="s">
        <v>2302</v>
      </c>
      <c r="J522" s="20" t="s">
        <v>2303</v>
      </c>
      <c r="K522" s="20" t="s">
        <v>184</v>
      </c>
      <c r="L522" s="20" t="s">
        <v>250</v>
      </c>
      <c r="M522" s="20" t="s">
        <v>127</v>
      </c>
      <c r="N522" s="20"/>
      <c r="O522" s="20" t="s">
        <v>128</v>
      </c>
      <c r="P522" s="20" t="s">
        <v>129</v>
      </c>
      <c r="Q522" s="21">
        <v>46030</v>
      </c>
      <c r="R522" s="21">
        <v>46030</v>
      </c>
      <c r="S522" s="21">
        <v>46568</v>
      </c>
      <c r="T522" s="22">
        <v>150</v>
      </c>
      <c r="W522" s="20" t="s">
        <v>2301</v>
      </c>
      <c r="X522" s="32">
        <v>18600</v>
      </c>
      <c r="Y522" s="23">
        <v>0</v>
      </c>
      <c r="Z522" s="23">
        <v>0</v>
      </c>
      <c r="AA522" s="32">
        <v>18600</v>
      </c>
      <c r="AB522" s="23">
        <v>0</v>
      </c>
      <c r="AC522" s="22">
        <v>27</v>
      </c>
      <c r="AD522" s="22">
        <v>150</v>
      </c>
      <c r="AE522" s="24">
        <v>0.82</v>
      </c>
      <c r="AF522" s="20" t="s">
        <v>2302</v>
      </c>
      <c r="AG522" s="20" t="s">
        <v>2304</v>
      </c>
      <c r="AH522" s="20" t="s">
        <v>128</v>
      </c>
      <c r="AI522" s="20" t="s">
        <v>189</v>
      </c>
      <c r="AJ522" s="20" t="s">
        <v>121</v>
      </c>
      <c r="AK522" s="20" t="s">
        <v>127</v>
      </c>
      <c r="AL522" s="20" t="s">
        <v>129</v>
      </c>
      <c r="AM522" s="20" t="s">
        <v>133</v>
      </c>
      <c r="AN522" s="20" t="s">
        <v>134</v>
      </c>
      <c r="AO522" s="20" t="s">
        <v>2303</v>
      </c>
      <c r="AQ522" s="25" t="s">
        <v>134</v>
      </c>
      <c r="AR522" s="20" t="s">
        <v>117</v>
      </c>
      <c r="AT522" s="25" t="b">
        <v>1</v>
      </c>
      <c r="AU522" s="24">
        <v>0</v>
      </c>
      <c r="AW522" s="20" t="s">
        <v>135</v>
      </c>
      <c r="AY522" s="20" t="s">
        <v>127</v>
      </c>
      <c r="BC522" s="2">
        <v>170</v>
      </c>
      <c r="BD522" s="2">
        <v>150.00000000000003</v>
      </c>
      <c r="BE522" s="2">
        <v>130</v>
      </c>
      <c r="BF522" s="2">
        <v>1699</v>
      </c>
      <c r="BG522" s="2">
        <v>1200</v>
      </c>
      <c r="BH522" s="2">
        <v>1700</v>
      </c>
      <c r="BI522" s="43">
        <v>150</v>
      </c>
      <c r="BJ522" s="2">
        <v>190</v>
      </c>
      <c r="BK522" s="2">
        <v>849</v>
      </c>
      <c r="BL522" s="2">
        <v>1290</v>
      </c>
      <c r="BM522" s="2">
        <v>1390</v>
      </c>
      <c r="BN522" s="2">
        <v>18700</v>
      </c>
      <c r="BO522" s="2">
        <v>189000</v>
      </c>
      <c r="BP522" s="2">
        <v>185</v>
      </c>
      <c r="BQ522" s="2">
        <v>205</v>
      </c>
      <c r="CB522" s="2">
        <f t="shared" si="122"/>
        <v>80.95</v>
      </c>
      <c r="CC522" s="2">
        <f t="shared" si="123"/>
        <v>71.430000000000007</v>
      </c>
      <c r="CD522" s="2">
        <f t="shared" si="124"/>
        <v>61.9</v>
      </c>
      <c r="CE522" s="2">
        <f t="shared" si="125"/>
        <v>809.05</v>
      </c>
      <c r="CF522" s="2">
        <f t="shared" si="126"/>
        <v>571.42999999999995</v>
      </c>
      <c r="CG522" s="2">
        <f t="shared" si="127"/>
        <v>809.52</v>
      </c>
      <c r="CH522" s="50">
        <f t="shared" si="136"/>
        <v>82.5</v>
      </c>
      <c r="CI522" s="2">
        <f t="shared" si="134"/>
        <v>95</v>
      </c>
      <c r="CJ522" s="2">
        <f t="shared" si="135"/>
        <v>424.5</v>
      </c>
      <c r="CK522" s="2" t="s">
        <v>136</v>
      </c>
      <c r="CL522" s="2" t="s">
        <v>136</v>
      </c>
      <c r="CM522" s="2">
        <f t="shared" si="137"/>
        <v>17000</v>
      </c>
      <c r="CN522" s="2" t="s">
        <v>136</v>
      </c>
      <c r="CO522" s="2">
        <f t="shared" si="130"/>
        <v>101.75</v>
      </c>
      <c r="CP522" s="2">
        <f t="shared" si="131"/>
        <v>135.30000000000001</v>
      </c>
    </row>
    <row r="523" spans="2:94" ht="15.75" hidden="1" customHeight="1">
      <c r="B523" s="2" t="s">
        <v>117</v>
      </c>
      <c r="C523" s="2" t="s">
        <v>118</v>
      </c>
      <c r="D523" s="2">
        <v>2.1</v>
      </c>
      <c r="E523" s="20" t="s">
        <v>1126</v>
      </c>
      <c r="F523" s="20" t="s">
        <v>329</v>
      </c>
      <c r="G523" s="20" t="s">
        <v>320</v>
      </c>
      <c r="H523" s="20" t="s">
        <v>2305</v>
      </c>
      <c r="I523" s="20" t="s">
        <v>2306</v>
      </c>
      <c r="J523" s="20" t="s">
        <v>2307</v>
      </c>
      <c r="K523" s="20" t="s">
        <v>1130</v>
      </c>
      <c r="L523" s="20" t="s">
        <v>2299</v>
      </c>
      <c r="M523" s="20" t="s">
        <v>127</v>
      </c>
      <c r="N523" s="20"/>
      <c r="O523" s="20" t="s">
        <v>244</v>
      </c>
      <c r="P523" s="20" t="s">
        <v>667</v>
      </c>
      <c r="Q523" s="21">
        <v>46086</v>
      </c>
      <c r="R523" s="21">
        <v>46086</v>
      </c>
      <c r="S523" s="20" t="s">
        <v>1133</v>
      </c>
      <c r="T523" s="22">
        <v>150</v>
      </c>
      <c r="U523" s="20" t="s">
        <v>134</v>
      </c>
      <c r="W523" s="20" t="s">
        <v>2308</v>
      </c>
      <c r="X523" s="35">
        <v>510</v>
      </c>
      <c r="AD523" s="22">
        <v>150</v>
      </c>
      <c r="AE523" s="33">
        <v>0.81599999999999995</v>
      </c>
      <c r="AF523" s="20" t="s">
        <v>2306</v>
      </c>
      <c r="AG523" s="20" t="s">
        <v>2309</v>
      </c>
      <c r="AH523" s="20" t="s">
        <v>244</v>
      </c>
      <c r="AI523" s="20" t="s">
        <v>1137</v>
      </c>
      <c r="AJ523" s="20" t="s">
        <v>320</v>
      </c>
      <c r="AK523" s="20" t="s">
        <v>127</v>
      </c>
      <c r="AL523" s="20" t="s">
        <v>667</v>
      </c>
      <c r="AO523" s="20" t="s">
        <v>2307</v>
      </c>
      <c r="AQ523" s="25" t="s">
        <v>134</v>
      </c>
      <c r="AR523" s="20" t="s">
        <v>117</v>
      </c>
      <c r="AT523" s="25" t="b">
        <v>1</v>
      </c>
      <c r="AU523" s="24">
        <v>0</v>
      </c>
      <c r="AW523" s="20" t="s">
        <v>150</v>
      </c>
      <c r="AX523" s="20" t="s">
        <v>1614</v>
      </c>
      <c r="AY523" s="20" t="s">
        <v>127</v>
      </c>
      <c r="BC523" s="2">
        <v>170</v>
      </c>
      <c r="BD523" s="2">
        <v>150.00000000000003</v>
      </c>
      <c r="BE523" s="2">
        <v>130</v>
      </c>
      <c r="BF523" s="2">
        <v>1699</v>
      </c>
      <c r="BG523" s="2">
        <v>1200</v>
      </c>
      <c r="BH523" s="2">
        <v>1700</v>
      </c>
      <c r="BI523" s="43">
        <v>150</v>
      </c>
      <c r="BJ523" s="2">
        <v>190</v>
      </c>
      <c r="BK523" s="2">
        <v>849</v>
      </c>
      <c r="BL523" s="2">
        <v>1290</v>
      </c>
      <c r="BM523" s="2">
        <v>1390</v>
      </c>
      <c r="BN523" s="2">
        <v>17600</v>
      </c>
      <c r="BO523" s="2">
        <v>189000</v>
      </c>
      <c r="BP523" s="2">
        <v>185</v>
      </c>
      <c r="BQ523" s="2">
        <v>205</v>
      </c>
      <c r="CB523" s="2">
        <f t="shared" si="122"/>
        <v>80.95</v>
      </c>
      <c r="CC523" s="2">
        <f t="shared" si="123"/>
        <v>71.430000000000007</v>
      </c>
      <c r="CD523" s="2">
        <f t="shared" si="124"/>
        <v>61.9</v>
      </c>
      <c r="CE523" s="2">
        <f t="shared" si="125"/>
        <v>809.05</v>
      </c>
      <c r="CF523" s="2">
        <f t="shared" si="126"/>
        <v>571.42999999999995</v>
      </c>
      <c r="CG523" s="2">
        <f t="shared" si="127"/>
        <v>809.52</v>
      </c>
      <c r="CH523" s="50">
        <f t="shared" si="136"/>
        <v>82.5</v>
      </c>
      <c r="CI523" s="2">
        <f t="shared" si="134"/>
        <v>95</v>
      </c>
      <c r="CJ523" s="2">
        <f t="shared" si="135"/>
        <v>424.5</v>
      </c>
      <c r="CK523" s="2" t="s">
        <v>136</v>
      </c>
      <c r="CL523" s="2" t="s">
        <v>136</v>
      </c>
      <c r="CM523" s="2">
        <f t="shared" si="137"/>
        <v>15999.999999999998</v>
      </c>
      <c r="CN523" s="2" t="s">
        <v>136</v>
      </c>
      <c r="CO523" s="2">
        <f t="shared" si="130"/>
        <v>101.75</v>
      </c>
      <c r="CP523" s="2">
        <f t="shared" si="131"/>
        <v>135.30000000000001</v>
      </c>
    </row>
    <row r="524" spans="2:94" ht="15.75" hidden="1" customHeight="1">
      <c r="B524" s="2" t="s">
        <v>117</v>
      </c>
      <c r="C524" s="2" t="s">
        <v>118</v>
      </c>
      <c r="D524" s="2">
        <v>2.1</v>
      </c>
      <c r="E524" s="20" t="s">
        <v>1126</v>
      </c>
      <c r="F524" s="20" t="s">
        <v>329</v>
      </c>
      <c r="G524" s="20" t="s">
        <v>142</v>
      </c>
      <c r="H524" s="20" t="s">
        <v>2310</v>
      </c>
      <c r="I524" s="20" t="s">
        <v>2311</v>
      </c>
      <c r="J524" s="20" t="s">
        <v>2312</v>
      </c>
      <c r="K524" s="20" t="s">
        <v>1130</v>
      </c>
      <c r="L524" s="20" t="s">
        <v>2207</v>
      </c>
      <c r="M524" s="20" t="s">
        <v>127</v>
      </c>
      <c r="N524" s="20"/>
      <c r="O524" s="20" t="s">
        <v>244</v>
      </c>
      <c r="P524" s="20" t="s">
        <v>146</v>
      </c>
      <c r="Q524" s="21">
        <v>46023</v>
      </c>
      <c r="R524" s="21">
        <v>46023</v>
      </c>
      <c r="S524" s="20" t="s">
        <v>1260</v>
      </c>
      <c r="T524" s="22">
        <v>160</v>
      </c>
      <c r="U524" s="20" t="s">
        <v>2207</v>
      </c>
      <c r="W524" s="20" t="s">
        <v>2313</v>
      </c>
      <c r="X524" s="32">
        <v>1890</v>
      </c>
      <c r="AD524" s="22">
        <v>160</v>
      </c>
      <c r="AE524" s="33">
        <v>0.82499999999999996</v>
      </c>
      <c r="AF524" s="20" t="s">
        <v>2311</v>
      </c>
      <c r="AG524" s="20" t="s">
        <v>2314</v>
      </c>
      <c r="AH524" s="20" t="s">
        <v>244</v>
      </c>
      <c r="AI524" s="20" t="s">
        <v>1137</v>
      </c>
      <c r="AJ524" s="20" t="s">
        <v>142</v>
      </c>
      <c r="AK524" s="20" t="s">
        <v>127</v>
      </c>
      <c r="AL524" s="20" t="s">
        <v>146</v>
      </c>
      <c r="AO524" s="20" t="s">
        <v>2312</v>
      </c>
      <c r="AQ524" s="25" t="s">
        <v>134</v>
      </c>
      <c r="AR524" s="20" t="s">
        <v>117</v>
      </c>
      <c r="AT524" s="25" t="b">
        <v>1</v>
      </c>
      <c r="AU524" s="24">
        <v>0</v>
      </c>
      <c r="AW524" s="20" t="s">
        <v>150</v>
      </c>
      <c r="AX524" s="20" t="s">
        <v>134</v>
      </c>
      <c r="AY524" s="20" t="s">
        <v>1416</v>
      </c>
      <c r="BC524" s="2">
        <v>180</v>
      </c>
      <c r="BD524" s="2">
        <v>160.00000000000003</v>
      </c>
      <c r="BE524" s="2">
        <v>140</v>
      </c>
      <c r="BF524" s="2">
        <v>1799</v>
      </c>
      <c r="BG524" s="2">
        <v>1300</v>
      </c>
      <c r="BH524" s="2">
        <v>1800</v>
      </c>
      <c r="BI524" s="43">
        <v>160</v>
      </c>
      <c r="BJ524" s="2">
        <v>200</v>
      </c>
      <c r="BK524" s="2">
        <v>899</v>
      </c>
      <c r="BL524" s="2">
        <v>1390</v>
      </c>
      <c r="BM524" s="2">
        <v>1490</v>
      </c>
      <c r="BN524" s="2">
        <v>18700</v>
      </c>
      <c r="BO524" s="2">
        <v>199000</v>
      </c>
      <c r="BP524" s="2">
        <v>195</v>
      </c>
      <c r="BQ524" s="2">
        <v>215</v>
      </c>
      <c r="CB524" s="2">
        <f t="shared" si="122"/>
        <v>85.71</v>
      </c>
      <c r="CC524" s="2">
        <f t="shared" si="123"/>
        <v>76.19</v>
      </c>
      <c r="CD524" s="2">
        <f t="shared" si="124"/>
        <v>66.67</v>
      </c>
      <c r="CE524" s="2">
        <f t="shared" si="125"/>
        <v>856.67</v>
      </c>
      <c r="CF524" s="2">
        <f t="shared" si="126"/>
        <v>619.04999999999995</v>
      </c>
      <c r="CG524" s="2">
        <f t="shared" si="127"/>
        <v>857.14</v>
      </c>
      <c r="CH524" s="50">
        <f t="shared" si="136"/>
        <v>88</v>
      </c>
      <c r="CI524" s="2">
        <f t="shared" si="134"/>
        <v>100</v>
      </c>
      <c r="CJ524" s="2">
        <f t="shared" si="135"/>
        <v>449.5</v>
      </c>
      <c r="CK524" s="2" t="s">
        <v>136</v>
      </c>
      <c r="CL524" s="2" t="s">
        <v>136</v>
      </c>
      <c r="CM524" s="2">
        <f t="shared" si="137"/>
        <v>17000</v>
      </c>
      <c r="CN524" s="2" t="s">
        <v>136</v>
      </c>
      <c r="CO524" s="2">
        <f t="shared" si="130"/>
        <v>107.25</v>
      </c>
      <c r="CP524" s="2">
        <f t="shared" si="131"/>
        <v>141.9</v>
      </c>
    </row>
    <row r="525" spans="2:94" ht="15.75" hidden="1" customHeight="1">
      <c r="B525" s="2" t="s">
        <v>117</v>
      </c>
      <c r="C525" s="2" t="s">
        <v>118</v>
      </c>
      <c r="D525" s="2">
        <v>2.2999999999999998</v>
      </c>
      <c r="E525" s="20" t="s">
        <v>1126</v>
      </c>
      <c r="F525" s="20" t="s">
        <v>319</v>
      </c>
      <c r="G525" s="20" t="s">
        <v>121</v>
      </c>
      <c r="H525" s="20" t="s">
        <v>2315</v>
      </c>
      <c r="I525" s="20" t="s">
        <v>2316</v>
      </c>
      <c r="J525" s="20" t="s">
        <v>2317</v>
      </c>
      <c r="K525" s="20" t="s">
        <v>2318</v>
      </c>
      <c r="L525" s="20" t="s">
        <v>2319</v>
      </c>
      <c r="M525" s="20" t="s">
        <v>127</v>
      </c>
      <c r="N525" s="20"/>
      <c r="O525" s="20" t="s">
        <v>128</v>
      </c>
      <c r="P525" s="20" t="s">
        <v>129</v>
      </c>
      <c r="Q525" s="21">
        <v>46030</v>
      </c>
      <c r="R525" s="21">
        <v>46030</v>
      </c>
      <c r="S525" s="20" t="s">
        <v>1260</v>
      </c>
      <c r="T525" s="27">
        <v>160</v>
      </c>
      <c r="U525" s="20" t="s">
        <v>2320</v>
      </c>
      <c r="W525" s="20" t="s">
        <v>2321</v>
      </c>
      <c r="X525" s="32">
        <v>8290</v>
      </c>
      <c r="AD525" s="22">
        <v>140</v>
      </c>
      <c r="AE525" s="31">
        <v>0.8286</v>
      </c>
      <c r="AF525" s="20" t="s">
        <v>2316</v>
      </c>
      <c r="AG525" s="20" t="s">
        <v>2322</v>
      </c>
      <c r="AH525" s="20" t="s">
        <v>128</v>
      </c>
      <c r="AI525" s="20" t="s">
        <v>1144</v>
      </c>
      <c r="AJ525" s="20" t="s">
        <v>121</v>
      </c>
      <c r="AK525" s="20" t="s">
        <v>127</v>
      </c>
      <c r="AL525" s="20" t="s">
        <v>129</v>
      </c>
      <c r="AO525" s="20" t="s">
        <v>2317</v>
      </c>
      <c r="AQ525" s="25" t="s">
        <v>134</v>
      </c>
      <c r="AR525" s="20" t="s">
        <v>170</v>
      </c>
      <c r="AT525" s="25" t="b">
        <v>1</v>
      </c>
      <c r="AU525" s="24">
        <v>0</v>
      </c>
      <c r="AW525" s="20" t="s">
        <v>150</v>
      </c>
      <c r="AX525" s="20" t="s">
        <v>1342</v>
      </c>
      <c r="AY525" s="20" t="s">
        <v>127</v>
      </c>
      <c r="BC525" s="2">
        <v>180</v>
      </c>
      <c r="BD525" s="2">
        <v>160.00000000000003</v>
      </c>
      <c r="BE525" s="2">
        <v>140</v>
      </c>
      <c r="BF525" s="2">
        <v>1799</v>
      </c>
      <c r="BG525" s="2">
        <v>1300</v>
      </c>
      <c r="BH525" s="2">
        <v>1800</v>
      </c>
      <c r="BI525" s="43">
        <v>160</v>
      </c>
      <c r="BJ525" s="2">
        <v>200</v>
      </c>
      <c r="BK525" s="2">
        <v>899</v>
      </c>
      <c r="BL525" s="2">
        <v>1390</v>
      </c>
      <c r="BM525" s="2">
        <v>1490</v>
      </c>
      <c r="BN525" s="2">
        <v>18700</v>
      </c>
      <c r="BO525" s="2">
        <v>199000</v>
      </c>
      <c r="BP525" s="2">
        <v>195</v>
      </c>
      <c r="BQ525" s="2">
        <v>215</v>
      </c>
      <c r="CB525" s="2">
        <f t="shared" si="122"/>
        <v>85.71</v>
      </c>
      <c r="CC525" s="2">
        <f t="shared" si="123"/>
        <v>76.19</v>
      </c>
      <c r="CD525" s="2">
        <f t="shared" si="124"/>
        <v>66.67</v>
      </c>
      <c r="CE525" s="2">
        <f t="shared" si="125"/>
        <v>856.67</v>
      </c>
      <c r="CF525" s="2">
        <f t="shared" si="126"/>
        <v>619.04999999999995</v>
      </c>
      <c r="CG525" s="2">
        <f t="shared" si="127"/>
        <v>857.14</v>
      </c>
      <c r="CH525" s="50">
        <f t="shared" si="136"/>
        <v>88</v>
      </c>
      <c r="CI525" s="2">
        <f t="shared" si="134"/>
        <v>100</v>
      </c>
      <c r="CJ525" s="2">
        <f t="shared" si="135"/>
        <v>449.5</v>
      </c>
      <c r="CK525" s="2" t="s">
        <v>136</v>
      </c>
      <c r="CL525" s="2" t="s">
        <v>136</v>
      </c>
      <c r="CM525" s="2">
        <f t="shared" si="137"/>
        <v>17000</v>
      </c>
      <c r="CN525" s="2" t="s">
        <v>136</v>
      </c>
      <c r="CO525" s="2">
        <f t="shared" si="130"/>
        <v>107.25</v>
      </c>
      <c r="CP525" s="2">
        <f t="shared" si="131"/>
        <v>141.9</v>
      </c>
    </row>
    <row r="526" spans="2:94" ht="15.75" hidden="1" customHeight="1">
      <c r="B526" s="2" t="s">
        <v>117</v>
      </c>
      <c r="C526" s="2" t="s">
        <v>118</v>
      </c>
      <c r="D526" s="2">
        <v>2.2999999999999998</v>
      </c>
      <c r="E526" s="20" t="s">
        <v>1126</v>
      </c>
      <c r="F526" s="20" t="s">
        <v>329</v>
      </c>
      <c r="G526" s="20" t="s">
        <v>121</v>
      </c>
      <c r="H526" s="20" t="s">
        <v>2315</v>
      </c>
      <c r="I526" s="20" t="s">
        <v>2323</v>
      </c>
      <c r="J526" s="20" t="s">
        <v>2324</v>
      </c>
      <c r="K526" s="20" t="s">
        <v>2318</v>
      </c>
      <c r="L526" s="20" t="s">
        <v>2319</v>
      </c>
      <c r="M526" s="20" t="s">
        <v>127</v>
      </c>
      <c r="N526" s="20"/>
      <c r="O526" s="20" t="s">
        <v>128</v>
      </c>
      <c r="P526" s="20" t="s">
        <v>129</v>
      </c>
      <c r="Q526" s="21">
        <v>46030</v>
      </c>
      <c r="R526" s="21">
        <v>46030</v>
      </c>
      <c r="S526" s="20" t="s">
        <v>1133</v>
      </c>
      <c r="T526" s="27">
        <v>160</v>
      </c>
      <c r="U526" s="20" t="s">
        <v>2320</v>
      </c>
      <c r="W526" s="20" t="s">
        <v>2325</v>
      </c>
      <c r="X526" s="32">
        <v>6820</v>
      </c>
      <c r="AD526" s="22">
        <v>140</v>
      </c>
      <c r="AE526" s="31">
        <v>0.8286</v>
      </c>
      <c r="AF526" s="20" t="s">
        <v>2323</v>
      </c>
      <c r="AG526" s="20" t="s">
        <v>2326</v>
      </c>
      <c r="AH526" s="20" t="s">
        <v>128</v>
      </c>
      <c r="AI526" s="20" t="s">
        <v>1137</v>
      </c>
      <c r="AJ526" s="20" t="s">
        <v>121</v>
      </c>
      <c r="AK526" s="20" t="s">
        <v>127</v>
      </c>
      <c r="AL526" s="20" t="s">
        <v>129</v>
      </c>
      <c r="AO526" s="20" t="s">
        <v>2324</v>
      </c>
      <c r="AQ526" s="25" t="s">
        <v>134</v>
      </c>
      <c r="AR526" s="20" t="s">
        <v>117</v>
      </c>
      <c r="AT526" s="25" t="b">
        <v>1</v>
      </c>
      <c r="AU526" s="24">
        <v>0</v>
      </c>
      <c r="AW526" s="20" t="s">
        <v>150</v>
      </c>
      <c r="AX526" s="20" t="s">
        <v>1342</v>
      </c>
      <c r="AY526" s="20" t="s">
        <v>127</v>
      </c>
      <c r="BC526" s="2">
        <v>180</v>
      </c>
      <c r="BD526" s="2">
        <v>160.00000000000003</v>
      </c>
      <c r="BE526" s="2">
        <v>140</v>
      </c>
      <c r="BF526" s="2">
        <v>1799</v>
      </c>
      <c r="BG526" s="2">
        <v>1300</v>
      </c>
      <c r="BH526" s="2">
        <v>1800</v>
      </c>
      <c r="BI526" s="43">
        <v>160</v>
      </c>
      <c r="BJ526" s="2">
        <v>200</v>
      </c>
      <c r="BK526" s="2">
        <v>899</v>
      </c>
      <c r="BL526" s="2">
        <v>1390</v>
      </c>
      <c r="BM526" s="2">
        <v>1490</v>
      </c>
      <c r="BN526" s="2">
        <v>18700</v>
      </c>
      <c r="BO526" s="2">
        <v>199000</v>
      </c>
      <c r="BP526" s="2">
        <v>195</v>
      </c>
      <c r="BQ526" s="2">
        <v>215</v>
      </c>
      <c r="CB526" s="2">
        <f t="shared" si="122"/>
        <v>85.71</v>
      </c>
      <c r="CC526" s="2">
        <f t="shared" si="123"/>
        <v>76.19</v>
      </c>
      <c r="CD526" s="2">
        <f t="shared" si="124"/>
        <v>66.67</v>
      </c>
      <c r="CE526" s="2">
        <f t="shared" si="125"/>
        <v>856.67</v>
      </c>
      <c r="CF526" s="2">
        <f t="shared" si="126"/>
        <v>619.04999999999995</v>
      </c>
      <c r="CG526" s="2">
        <f t="shared" si="127"/>
        <v>857.14</v>
      </c>
      <c r="CH526" s="50">
        <f t="shared" si="136"/>
        <v>88</v>
      </c>
      <c r="CI526" s="2">
        <f t="shared" si="134"/>
        <v>100</v>
      </c>
      <c r="CJ526" s="2">
        <f t="shared" si="135"/>
        <v>449.5</v>
      </c>
      <c r="CK526" s="2" t="s">
        <v>136</v>
      </c>
      <c r="CL526" s="2" t="s">
        <v>136</v>
      </c>
      <c r="CM526" s="2">
        <f t="shared" si="137"/>
        <v>17000</v>
      </c>
      <c r="CN526" s="2" t="s">
        <v>136</v>
      </c>
      <c r="CO526" s="2">
        <f t="shared" si="130"/>
        <v>107.25</v>
      </c>
      <c r="CP526" s="2">
        <f t="shared" si="131"/>
        <v>141.9</v>
      </c>
    </row>
    <row r="527" spans="2:94" ht="15.75" hidden="1" customHeight="1">
      <c r="B527" s="2" t="s">
        <v>117</v>
      </c>
      <c r="C527" s="2" t="s">
        <v>118</v>
      </c>
      <c r="D527" s="2">
        <v>2.2999999999999998</v>
      </c>
      <c r="E527" s="20" t="s">
        <v>1126</v>
      </c>
      <c r="F527" s="20" t="s">
        <v>319</v>
      </c>
      <c r="G527" s="20" t="s">
        <v>121</v>
      </c>
      <c r="H527" s="20" t="s">
        <v>2327</v>
      </c>
      <c r="I527" s="20" t="s">
        <v>2328</v>
      </c>
      <c r="J527" s="20" t="s">
        <v>2329</v>
      </c>
      <c r="K527" s="20" t="s">
        <v>2318</v>
      </c>
      <c r="L527" s="20" t="s">
        <v>2319</v>
      </c>
      <c r="M527" s="20" t="s">
        <v>127</v>
      </c>
      <c r="N527" s="20"/>
      <c r="O527" s="20" t="s">
        <v>128</v>
      </c>
      <c r="P527" s="20" t="s">
        <v>154</v>
      </c>
      <c r="Q527" s="21">
        <v>46030</v>
      </c>
      <c r="R527" s="21">
        <v>46030</v>
      </c>
      <c r="S527" s="20" t="s">
        <v>1133</v>
      </c>
      <c r="T527" s="22">
        <v>160</v>
      </c>
      <c r="U527" s="20" t="s">
        <v>2319</v>
      </c>
      <c r="W527" s="20" t="s">
        <v>2330</v>
      </c>
      <c r="X527" s="32">
        <v>5120</v>
      </c>
      <c r="AD527" s="22">
        <v>160</v>
      </c>
      <c r="AE527" s="31">
        <v>0.78749999999999998</v>
      </c>
      <c r="AF527" s="20" t="s">
        <v>2328</v>
      </c>
      <c r="AG527" s="20" t="s">
        <v>2331</v>
      </c>
      <c r="AH527" s="20" t="s">
        <v>128</v>
      </c>
      <c r="AI527" s="20" t="s">
        <v>1144</v>
      </c>
      <c r="AJ527" s="20" t="s">
        <v>121</v>
      </c>
      <c r="AK527" s="20" t="s">
        <v>127</v>
      </c>
      <c r="AL527" s="20" t="s">
        <v>154</v>
      </c>
      <c r="AO527" s="20" t="s">
        <v>2329</v>
      </c>
      <c r="AQ527" s="25" t="s">
        <v>134</v>
      </c>
      <c r="AR527" s="20" t="s">
        <v>170</v>
      </c>
      <c r="AT527" s="25" t="b">
        <v>1</v>
      </c>
      <c r="AU527" s="24">
        <v>0</v>
      </c>
      <c r="AW527" s="20" t="s">
        <v>150</v>
      </c>
      <c r="AX527" s="20" t="s">
        <v>1782</v>
      </c>
      <c r="AY527" s="20" t="s">
        <v>127</v>
      </c>
      <c r="BC527" s="2">
        <v>180</v>
      </c>
      <c r="BD527" s="2">
        <v>160.00000000000003</v>
      </c>
      <c r="BE527" s="2">
        <v>140</v>
      </c>
      <c r="BF527" s="2">
        <v>1799</v>
      </c>
      <c r="BG527" s="2">
        <v>1300</v>
      </c>
      <c r="BH527" s="2">
        <v>1800</v>
      </c>
      <c r="BI527" s="43">
        <v>160</v>
      </c>
      <c r="BJ527" s="2">
        <v>200</v>
      </c>
      <c r="BK527" s="2">
        <v>899</v>
      </c>
      <c r="BL527" s="2">
        <v>1390</v>
      </c>
      <c r="BM527" s="2">
        <v>1490</v>
      </c>
      <c r="BN527" s="2">
        <v>18480</v>
      </c>
      <c r="BO527" s="2">
        <v>199000</v>
      </c>
      <c r="BP527" s="2">
        <v>195</v>
      </c>
      <c r="BQ527" s="2">
        <v>215</v>
      </c>
      <c r="CB527" s="2">
        <f t="shared" si="122"/>
        <v>85.71</v>
      </c>
      <c r="CC527" s="2">
        <f t="shared" si="123"/>
        <v>76.19</v>
      </c>
      <c r="CD527" s="2">
        <f t="shared" si="124"/>
        <v>66.67</v>
      </c>
      <c r="CE527" s="2">
        <f t="shared" si="125"/>
        <v>856.67</v>
      </c>
      <c r="CF527" s="2">
        <f t="shared" si="126"/>
        <v>619.04999999999995</v>
      </c>
      <c r="CG527" s="2">
        <f t="shared" si="127"/>
        <v>857.14</v>
      </c>
      <c r="CH527" s="50">
        <f t="shared" si="136"/>
        <v>88</v>
      </c>
      <c r="CI527" s="2">
        <f t="shared" si="134"/>
        <v>100</v>
      </c>
      <c r="CJ527" s="2">
        <f t="shared" si="135"/>
        <v>449.5</v>
      </c>
      <c r="CK527" s="2" t="s">
        <v>136</v>
      </c>
      <c r="CL527" s="2" t="s">
        <v>136</v>
      </c>
      <c r="CM527" s="2">
        <f t="shared" si="137"/>
        <v>16800</v>
      </c>
      <c r="CN527" s="2" t="s">
        <v>136</v>
      </c>
      <c r="CO527" s="2">
        <f t="shared" si="130"/>
        <v>107.25</v>
      </c>
      <c r="CP527" s="2">
        <f t="shared" si="131"/>
        <v>141.9</v>
      </c>
    </row>
    <row r="528" spans="2:94" ht="15.75" hidden="1" customHeight="1">
      <c r="B528" s="2" t="s">
        <v>117</v>
      </c>
      <c r="C528" s="2" t="s">
        <v>118</v>
      </c>
      <c r="D528" s="2">
        <v>2.2999999999999998</v>
      </c>
      <c r="E528" s="20" t="s">
        <v>1126</v>
      </c>
      <c r="F528" s="20" t="s">
        <v>329</v>
      </c>
      <c r="G528" s="20" t="s">
        <v>121</v>
      </c>
      <c r="H528" s="20" t="s">
        <v>2327</v>
      </c>
      <c r="I528" s="20" t="s">
        <v>2332</v>
      </c>
      <c r="J528" s="20" t="s">
        <v>2333</v>
      </c>
      <c r="K528" s="20" t="s">
        <v>2318</v>
      </c>
      <c r="L528" s="20" t="s">
        <v>2319</v>
      </c>
      <c r="M528" s="20" t="s">
        <v>127</v>
      </c>
      <c r="N528" s="20"/>
      <c r="O528" s="20" t="s">
        <v>128</v>
      </c>
      <c r="P528" s="20" t="s">
        <v>154</v>
      </c>
      <c r="Q528" s="21">
        <v>46100</v>
      </c>
      <c r="R528" s="21">
        <v>46100</v>
      </c>
      <c r="S528" s="20" t="s">
        <v>1260</v>
      </c>
      <c r="T528" s="22">
        <v>160</v>
      </c>
      <c r="U528" s="20" t="s">
        <v>2319</v>
      </c>
      <c r="W528" s="20" t="s">
        <v>2334</v>
      </c>
      <c r="X528" s="32">
        <v>3960</v>
      </c>
      <c r="AD528" s="22">
        <v>160</v>
      </c>
      <c r="AE528" s="31">
        <v>0.78749999999999998</v>
      </c>
      <c r="AF528" s="20" t="s">
        <v>2332</v>
      </c>
      <c r="AG528" s="20" t="s">
        <v>2335</v>
      </c>
      <c r="AH528" s="20" t="s">
        <v>128</v>
      </c>
      <c r="AI528" s="20" t="s">
        <v>1137</v>
      </c>
      <c r="AJ528" s="20" t="s">
        <v>121</v>
      </c>
      <c r="AK528" s="20" t="s">
        <v>127</v>
      </c>
      <c r="AL528" s="20" t="s">
        <v>154</v>
      </c>
      <c r="AO528" s="20" t="s">
        <v>2333</v>
      </c>
      <c r="AQ528" s="25" t="s">
        <v>134</v>
      </c>
      <c r="AR528" s="20" t="s">
        <v>117</v>
      </c>
      <c r="AT528" s="25" t="b">
        <v>1</v>
      </c>
      <c r="AU528" s="24">
        <v>0</v>
      </c>
      <c r="AW528" s="20" t="s">
        <v>150</v>
      </c>
      <c r="AX528" s="20" t="s">
        <v>1782</v>
      </c>
      <c r="AY528" s="20" t="s">
        <v>127</v>
      </c>
      <c r="BC528" s="2">
        <v>180</v>
      </c>
      <c r="BD528" s="2">
        <v>160.00000000000003</v>
      </c>
      <c r="BE528" s="2">
        <v>140</v>
      </c>
      <c r="BF528" s="2">
        <v>1799</v>
      </c>
      <c r="BG528" s="2">
        <v>1300</v>
      </c>
      <c r="BH528" s="2">
        <v>1800</v>
      </c>
      <c r="BI528" s="43">
        <v>160</v>
      </c>
      <c r="BJ528" s="2">
        <v>200</v>
      </c>
      <c r="BK528" s="2">
        <v>899</v>
      </c>
      <c r="BL528" s="2">
        <v>1390</v>
      </c>
      <c r="BM528" s="2">
        <v>1490</v>
      </c>
      <c r="BN528" s="2">
        <v>18480</v>
      </c>
      <c r="BO528" s="2">
        <v>199000</v>
      </c>
      <c r="BP528" s="2">
        <v>195</v>
      </c>
      <c r="BQ528" s="2">
        <v>215</v>
      </c>
      <c r="CB528" s="2">
        <f t="shared" si="122"/>
        <v>85.71</v>
      </c>
      <c r="CC528" s="2">
        <f t="shared" si="123"/>
        <v>76.19</v>
      </c>
      <c r="CD528" s="2">
        <f t="shared" si="124"/>
        <v>66.67</v>
      </c>
      <c r="CE528" s="2">
        <f t="shared" si="125"/>
        <v>856.67</v>
      </c>
      <c r="CF528" s="2">
        <f t="shared" si="126"/>
        <v>619.04999999999995</v>
      </c>
      <c r="CG528" s="2">
        <f t="shared" si="127"/>
        <v>857.14</v>
      </c>
      <c r="CH528" s="50">
        <f t="shared" si="136"/>
        <v>88</v>
      </c>
      <c r="CI528" s="2">
        <f t="shared" si="134"/>
        <v>100</v>
      </c>
      <c r="CJ528" s="2">
        <f t="shared" si="135"/>
        <v>449.5</v>
      </c>
      <c r="CK528" s="2" t="s">
        <v>136</v>
      </c>
      <c r="CL528" s="2" t="s">
        <v>136</v>
      </c>
      <c r="CM528" s="2">
        <f t="shared" si="137"/>
        <v>16800</v>
      </c>
      <c r="CN528" s="2" t="s">
        <v>136</v>
      </c>
      <c r="CO528" s="2">
        <f t="shared" si="130"/>
        <v>107.25</v>
      </c>
      <c r="CP528" s="2">
        <f t="shared" si="131"/>
        <v>141.9</v>
      </c>
    </row>
    <row r="529" spans="2:94" ht="15.75" hidden="1" customHeight="1">
      <c r="B529" s="2" t="s">
        <v>117</v>
      </c>
      <c r="C529" s="2" t="s">
        <v>118</v>
      </c>
      <c r="D529" s="2">
        <v>2.1</v>
      </c>
      <c r="E529" s="20" t="s">
        <v>1126</v>
      </c>
      <c r="F529" s="20" t="s">
        <v>319</v>
      </c>
      <c r="G529" s="20" t="s">
        <v>320</v>
      </c>
      <c r="H529" s="20" t="s">
        <v>2336</v>
      </c>
      <c r="I529" s="20" t="s">
        <v>2337</v>
      </c>
      <c r="J529" s="20" t="s">
        <v>2338</v>
      </c>
      <c r="K529" s="20" t="s">
        <v>1130</v>
      </c>
      <c r="L529" s="20" t="s">
        <v>1863</v>
      </c>
      <c r="M529" s="20" t="s">
        <v>127</v>
      </c>
      <c r="N529" s="20"/>
      <c r="O529" s="20" t="s">
        <v>128</v>
      </c>
      <c r="P529" s="20" t="s">
        <v>324</v>
      </c>
      <c r="Q529" s="21">
        <v>46086</v>
      </c>
      <c r="R529" s="21">
        <v>46086</v>
      </c>
      <c r="S529" s="20" t="s">
        <v>1133</v>
      </c>
      <c r="T529" s="22">
        <v>170</v>
      </c>
      <c r="U529" s="20" t="s">
        <v>2000</v>
      </c>
      <c r="W529" s="20" t="s">
        <v>2339</v>
      </c>
      <c r="X529" s="32">
        <v>19550</v>
      </c>
      <c r="AD529" s="22">
        <v>170</v>
      </c>
      <c r="AE529" s="31">
        <v>0.81180000000000008</v>
      </c>
      <c r="AF529" s="20" t="s">
        <v>2337</v>
      </c>
      <c r="AG529" s="20" t="s">
        <v>2340</v>
      </c>
      <c r="AH529" s="20" t="s">
        <v>128</v>
      </c>
      <c r="AI529" s="20" t="s">
        <v>1144</v>
      </c>
      <c r="AJ529" s="20" t="s">
        <v>320</v>
      </c>
      <c r="AK529" s="20" t="s">
        <v>127</v>
      </c>
      <c r="AL529" s="20" t="s">
        <v>324</v>
      </c>
      <c r="AO529" s="20" t="s">
        <v>2338</v>
      </c>
      <c r="AQ529" s="25" t="s">
        <v>134</v>
      </c>
      <c r="AR529" s="20" t="s">
        <v>117</v>
      </c>
      <c r="AT529" s="25" t="b">
        <v>1</v>
      </c>
      <c r="AU529" s="24">
        <v>0</v>
      </c>
      <c r="AW529" s="20" t="s">
        <v>150</v>
      </c>
      <c r="AX529" s="20" t="s">
        <v>1245</v>
      </c>
      <c r="AY529" s="20" t="s">
        <v>127</v>
      </c>
      <c r="BC529" s="2">
        <v>190</v>
      </c>
      <c r="BD529" s="2">
        <v>170.00000000000003</v>
      </c>
      <c r="BE529" s="2">
        <v>150</v>
      </c>
      <c r="BF529" s="2">
        <v>1899</v>
      </c>
      <c r="BG529" s="2">
        <v>1400</v>
      </c>
      <c r="BH529" s="2">
        <v>1900</v>
      </c>
      <c r="BI529" s="43">
        <v>170</v>
      </c>
      <c r="BJ529" s="2">
        <v>220</v>
      </c>
      <c r="BK529" s="2">
        <v>999</v>
      </c>
      <c r="BL529" s="2">
        <v>1490</v>
      </c>
      <c r="BM529" s="2">
        <v>1590</v>
      </c>
      <c r="BN529" s="2">
        <v>19800</v>
      </c>
      <c r="BO529" s="2">
        <v>209000</v>
      </c>
      <c r="BP529" s="2">
        <v>205</v>
      </c>
      <c r="BQ529" s="2">
        <v>225</v>
      </c>
      <c r="CB529" s="2">
        <f t="shared" si="122"/>
        <v>90.48</v>
      </c>
      <c r="CC529" s="2">
        <f t="shared" si="123"/>
        <v>80.95</v>
      </c>
      <c r="CD529" s="2">
        <f t="shared" si="124"/>
        <v>71.430000000000007</v>
      </c>
      <c r="CE529" s="2">
        <f t="shared" si="125"/>
        <v>904.29</v>
      </c>
      <c r="CF529" s="2">
        <f t="shared" si="126"/>
        <v>666.67</v>
      </c>
      <c r="CG529" s="2">
        <f t="shared" si="127"/>
        <v>904.76</v>
      </c>
      <c r="CH529" s="50">
        <f t="shared" si="136"/>
        <v>93.5</v>
      </c>
      <c r="CI529" s="2">
        <f t="shared" ref="CI529:CI565" si="138">ROUND(BJ529*0.5,0.5)</f>
        <v>110</v>
      </c>
      <c r="CJ529" s="2">
        <f t="shared" si="135"/>
        <v>499.5</v>
      </c>
      <c r="CK529" s="2" t="s">
        <v>136</v>
      </c>
      <c r="CL529" s="2" t="s">
        <v>136</v>
      </c>
      <c r="CM529" s="2">
        <f t="shared" si="137"/>
        <v>18000</v>
      </c>
      <c r="CN529" s="2" t="s">
        <v>136</v>
      </c>
      <c r="CO529" s="2">
        <f t="shared" si="130"/>
        <v>112.75</v>
      </c>
      <c r="CP529" s="2">
        <f t="shared" si="131"/>
        <v>148.5</v>
      </c>
    </row>
    <row r="530" spans="2:94" ht="15.75" hidden="1" customHeight="1">
      <c r="B530" s="2" t="s">
        <v>117</v>
      </c>
      <c r="C530" s="2" t="s">
        <v>118</v>
      </c>
      <c r="D530" s="2">
        <v>2.1</v>
      </c>
      <c r="E530" s="20" t="s">
        <v>1126</v>
      </c>
      <c r="F530" s="20" t="s">
        <v>329</v>
      </c>
      <c r="G530" s="20" t="s">
        <v>320</v>
      </c>
      <c r="H530" s="20" t="s">
        <v>2336</v>
      </c>
      <c r="I530" s="20" t="s">
        <v>2341</v>
      </c>
      <c r="J530" s="20" t="s">
        <v>2342</v>
      </c>
      <c r="K530" s="20" t="s">
        <v>1130</v>
      </c>
      <c r="L530" s="20" t="s">
        <v>1863</v>
      </c>
      <c r="M530" s="20" t="s">
        <v>127</v>
      </c>
      <c r="N530" s="20"/>
      <c r="O530" s="20" t="s">
        <v>128</v>
      </c>
      <c r="P530" s="20" t="s">
        <v>324</v>
      </c>
      <c r="Q530" s="21">
        <v>46030</v>
      </c>
      <c r="R530" s="21">
        <v>46030</v>
      </c>
      <c r="S530" s="20" t="s">
        <v>1133</v>
      </c>
      <c r="T530" s="22">
        <v>170</v>
      </c>
      <c r="U530" s="20" t="s">
        <v>2000</v>
      </c>
      <c r="W530" s="20" t="s">
        <v>2343</v>
      </c>
      <c r="X530" s="32">
        <v>12420</v>
      </c>
      <c r="AD530" s="22">
        <v>170</v>
      </c>
      <c r="AE530" s="31">
        <v>0.81180000000000008</v>
      </c>
      <c r="AF530" s="20" t="s">
        <v>2341</v>
      </c>
      <c r="AG530" s="20" t="s">
        <v>2344</v>
      </c>
      <c r="AH530" s="20" t="s">
        <v>128</v>
      </c>
      <c r="AI530" s="20" t="s">
        <v>1137</v>
      </c>
      <c r="AJ530" s="20" t="s">
        <v>320</v>
      </c>
      <c r="AK530" s="20" t="s">
        <v>127</v>
      </c>
      <c r="AL530" s="20" t="s">
        <v>324</v>
      </c>
      <c r="AO530" s="20" t="s">
        <v>2342</v>
      </c>
      <c r="AQ530" s="25" t="s">
        <v>134</v>
      </c>
      <c r="AR530" s="20" t="s">
        <v>117</v>
      </c>
      <c r="AT530" s="25" t="b">
        <v>1</v>
      </c>
      <c r="AU530" s="24">
        <v>0</v>
      </c>
      <c r="AW530" s="20" t="s">
        <v>150</v>
      </c>
      <c r="AX530" s="20" t="s">
        <v>1245</v>
      </c>
      <c r="AY530" s="20" t="s">
        <v>127</v>
      </c>
      <c r="BC530" s="2">
        <v>190</v>
      </c>
      <c r="BD530" s="2">
        <v>170.00000000000003</v>
      </c>
      <c r="BE530" s="2">
        <v>150</v>
      </c>
      <c r="BF530" s="2">
        <v>1899</v>
      </c>
      <c r="BG530" s="2">
        <v>1400</v>
      </c>
      <c r="BH530" s="2">
        <v>1900</v>
      </c>
      <c r="BI530" s="43">
        <v>170</v>
      </c>
      <c r="BJ530" s="2">
        <v>220</v>
      </c>
      <c r="BK530" s="2">
        <v>999</v>
      </c>
      <c r="BL530" s="2">
        <v>1490</v>
      </c>
      <c r="BM530" s="2">
        <v>1590</v>
      </c>
      <c r="BN530" s="2">
        <v>19800</v>
      </c>
      <c r="BO530" s="2">
        <v>209000</v>
      </c>
      <c r="BP530" s="2">
        <v>205</v>
      </c>
      <c r="BQ530" s="2">
        <v>225</v>
      </c>
      <c r="CB530" s="2">
        <f t="shared" si="122"/>
        <v>90.48</v>
      </c>
      <c r="CC530" s="2">
        <f t="shared" si="123"/>
        <v>80.95</v>
      </c>
      <c r="CD530" s="2">
        <f t="shared" si="124"/>
        <v>71.430000000000007</v>
      </c>
      <c r="CE530" s="2">
        <f t="shared" si="125"/>
        <v>904.29</v>
      </c>
      <c r="CF530" s="2">
        <f t="shared" si="126"/>
        <v>666.67</v>
      </c>
      <c r="CG530" s="2">
        <f t="shared" si="127"/>
        <v>904.76</v>
      </c>
      <c r="CH530" s="50">
        <f t="shared" si="136"/>
        <v>93.5</v>
      </c>
      <c r="CI530" s="2">
        <f t="shared" si="138"/>
        <v>110</v>
      </c>
      <c r="CJ530" s="2">
        <f t="shared" si="135"/>
        <v>499.5</v>
      </c>
      <c r="CK530" s="2" t="s">
        <v>136</v>
      </c>
      <c r="CL530" s="2" t="s">
        <v>136</v>
      </c>
      <c r="CM530" s="2">
        <f t="shared" si="137"/>
        <v>18000</v>
      </c>
      <c r="CN530" s="2" t="s">
        <v>136</v>
      </c>
      <c r="CO530" s="2">
        <f t="shared" si="130"/>
        <v>112.75</v>
      </c>
      <c r="CP530" s="2">
        <f t="shared" si="131"/>
        <v>148.5</v>
      </c>
    </row>
    <row r="531" spans="2:94" ht="15.75" hidden="1" customHeight="1">
      <c r="B531" s="2" t="s">
        <v>117</v>
      </c>
      <c r="C531" s="2" t="s">
        <v>118</v>
      </c>
      <c r="D531" s="2">
        <v>2.2000000000000002</v>
      </c>
      <c r="E531" s="20" t="s">
        <v>1126</v>
      </c>
      <c r="F531" s="20" t="s">
        <v>319</v>
      </c>
      <c r="G531" s="20" t="s">
        <v>121</v>
      </c>
      <c r="H531" s="20" t="s">
        <v>2345</v>
      </c>
      <c r="I531" s="20" t="s">
        <v>2346</v>
      </c>
      <c r="J531" s="20" t="s">
        <v>2347</v>
      </c>
      <c r="K531" s="20" t="s">
        <v>1258</v>
      </c>
      <c r="L531" s="20" t="s">
        <v>1795</v>
      </c>
      <c r="M531" s="20" t="s">
        <v>127</v>
      </c>
      <c r="N531" s="20"/>
      <c r="O531" s="20" t="s">
        <v>128</v>
      </c>
      <c r="P531" s="20" t="s">
        <v>129</v>
      </c>
      <c r="Q531" s="21">
        <v>46030</v>
      </c>
      <c r="R531" s="21">
        <v>46030</v>
      </c>
      <c r="S531" s="20" t="s">
        <v>1133</v>
      </c>
      <c r="T531" s="22">
        <v>170</v>
      </c>
      <c r="U531" s="20" t="s">
        <v>1920</v>
      </c>
      <c r="W531" s="20" t="s">
        <v>2348</v>
      </c>
      <c r="X531" s="32">
        <v>8200</v>
      </c>
      <c r="AD531" s="22">
        <v>170</v>
      </c>
      <c r="AE531" s="31">
        <v>0.8176000000000001</v>
      </c>
      <c r="AF531" s="20" t="s">
        <v>2346</v>
      </c>
      <c r="AG531" s="20" t="s">
        <v>2349</v>
      </c>
      <c r="AH531" s="20" t="s">
        <v>128</v>
      </c>
      <c r="AI531" s="20" t="s">
        <v>1144</v>
      </c>
      <c r="AJ531" s="20" t="s">
        <v>121</v>
      </c>
      <c r="AK531" s="20" t="s">
        <v>127</v>
      </c>
      <c r="AL531" s="20" t="s">
        <v>129</v>
      </c>
      <c r="AO531" s="20" t="s">
        <v>2347</v>
      </c>
      <c r="AQ531" s="25" t="s">
        <v>134</v>
      </c>
      <c r="AR531" s="20" t="s">
        <v>170</v>
      </c>
      <c r="AT531" s="25" t="b">
        <v>1</v>
      </c>
      <c r="AU531" s="24">
        <v>0</v>
      </c>
      <c r="AW531" s="20" t="s">
        <v>150</v>
      </c>
      <c r="AX531" s="20" t="s">
        <v>1342</v>
      </c>
      <c r="AY531" s="20" t="s">
        <v>127</v>
      </c>
      <c r="BC531" s="2">
        <v>190</v>
      </c>
      <c r="BD531" s="2">
        <v>170.00000000000003</v>
      </c>
      <c r="BE531" s="2">
        <v>150</v>
      </c>
      <c r="BF531" s="2">
        <v>1899</v>
      </c>
      <c r="BG531" s="2">
        <v>1400</v>
      </c>
      <c r="BH531" s="2">
        <v>1900</v>
      </c>
      <c r="BI531" s="43">
        <v>170</v>
      </c>
      <c r="BJ531" s="2">
        <v>220</v>
      </c>
      <c r="BK531" s="2">
        <v>999</v>
      </c>
      <c r="BL531" s="2">
        <v>1490</v>
      </c>
      <c r="BM531" s="2">
        <v>1590</v>
      </c>
      <c r="BN531" s="2">
        <v>19580</v>
      </c>
      <c r="BO531" s="2">
        <v>209000</v>
      </c>
      <c r="BP531" s="2">
        <v>205</v>
      </c>
      <c r="BQ531" s="2">
        <v>225</v>
      </c>
      <c r="CB531" s="2">
        <f t="shared" si="122"/>
        <v>90.48</v>
      </c>
      <c r="CC531" s="2">
        <f t="shared" si="123"/>
        <v>80.95</v>
      </c>
      <c r="CD531" s="2">
        <f t="shared" si="124"/>
        <v>71.430000000000007</v>
      </c>
      <c r="CE531" s="2">
        <f t="shared" si="125"/>
        <v>904.29</v>
      </c>
      <c r="CF531" s="2">
        <f t="shared" si="126"/>
        <v>666.67</v>
      </c>
      <c r="CG531" s="2">
        <f t="shared" si="127"/>
        <v>904.76</v>
      </c>
      <c r="CH531" s="50">
        <f t="shared" si="136"/>
        <v>93.5</v>
      </c>
      <c r="CI531" s="2">
        <f t="shared" si="138"/>
        <v>110</v>
      </c>
      <c r="CJ531" s="2">
        <f t="shared" si="135"/>
        <v>499.5</v>
      </c>
      <c r="CK531" s="2" t="s">
        <v>136</v>
      </c>
      <c r="CL531" s="2" t="s">
        <v>136</v>
      </c>
      <c r="CM531" s="2">
        <f t="shared" si="137"/>
        <v>17800</v>
      </c>
      <c r="CN531" s="2" t="s">
        <v>136</v>
      </c>
      <c r="CO531" s="2">
        <f t="shared" si="130"/>
        <v>112.75</v>
      </c>
      <c r="CP531" s="2">
        <f t="shared" si="131"/>
        <v>148.5</v>
      </c>
    </row>
    <row r="532" spans="2:94" ht="15.75" hidden="1" customHeight="1">
      <c r="B532" s="2" t="s">
        <v>117</v>
      </c>
      <c r="C532" s="2" t="s">
        <v>118</v>
      </c>
      <c r="D532" s="2">
        <v>2.1</v>
      </c>
      <c r="E532" s="20" t="s">
        <v>1126</v>
      </c>
      <c r="F532" s="20" t="s">
        <v>319</v>
      </c>
      <c r="G532" s="20" t="s">
        <v>142</v>
      </c>
      <c r="H532" s="20" t="s">
        <v>2350</v>
      </c>
      <c r="I532" s="20" t="s">
        <v>2351</v>
      </c>
      <c r="J532" s="20" t="s">
        <v>2352</v>
      </c>
      <c r="K532" s="20" t="s">
        <v>1130</v>
      </c>
      <c r="L532" s="20" t="s">
        <v>2319</v>
      </c>
      <c r="M532" s="20" t="s">
        <v>127</v>
      </c>
      <c r="N532" s="20"/>
      <c r="O532" s="20" t="s">
        <v>244</v>
      </c>
      <c r="P532" s="20" t="s">
        <v>337</v>
      </c>
      <c r="Q532" s="21">
        <v>46058</v>
      </c>
      <c r="R532" s="21">
        <v>46058</v>
      </c>
      <c r="S532" s="20" t="s">
        <v>1133</v>
      </c>
      <c r="T532" s="22">
        <v>180</v>
      </c>
      <c r="U532" s="20" t="s">
        <v>2319</v>
      </c>
      <c r="W532" s="20" t="s">
        <v>2353</v>
      </c>
      <c r="X532" s="32">
        <v>6720</v>
      </c>
      <c r="AD532" s="22">
        <v>180</v>
      </c>
      <c r="AE532" s="31">
        <v>0.82220000000000004</v>
      </c>
      <c r="AF532" s="20" t="s">
        <v>2351</v>
      </c>
      <c r="AG532" s="20" t="s">
        <v>2354</v>
      </c>
      <c r="AH532" s="20" t="s">
        <v>244</v>
      </c>
      <c r="AI532" s="20" t="s">
        <v>1144</v>
      </c>
      <c r="AJ532" s="20" t="s">
        <v>142</v>
      </c>
      <c r="AK532" s="20" t="s">
        <v>127</v>
      </c>
      <c r="AL532" s="20" t="s">
        <v>337</v>
      </c>
      <c r="AO532" s="20" t="s">
        <v>2352</v>
      </c>
      <c r="AQ532" s="25" t="s">
        <v>134</v>
      </c>
      <c r="AR532" s="20" t="s">
        <v>117</v>
      </c>
      <c r="AT532" s="25" t="b">
        <v>1</v>
      </c>
      <c r="AU532" s="24">
        <v>0</v>
      </c>
      <c r="AW532" s="20" t="s">
        <v>196</v>
      </c>
      <c r="AX532" s="20" t="s">
        <v>1818</v>
      </c>
      <c r="AY532" s="20" t="s">
        <v>127</v>
      </c>
      <c r="BC532" s="2">
        <v>200</v>
      </c>
      <c r="BD532" s="2">
        <v>180.00000000000003</v>
      </c>
      <c r="BE532" s="2">
        <v>160</v>
      </c>
      <c r="BF532" s="2">
        <v>1999</v>
      </c>
      <c r="BG532" s="2">
        <v>1500</v>
      </c>
      <c r="BH532" s="2">
        <v>2000</v>
      </c>
      <c r="BI532" s="43">
        <v>180</v>
      </c>
      <c r="BJ532" s="2">
        <v>230</v>
      </c>
      <c r="BK532" s="2">
        <v>1049</v>
      </c>
      <c r="BL532" s="2">
        <v>1550</v>
      </c>
      <c r="BM532" s="2">
        <v>1650</v>
      </c>
      <c r="BN532" s="2">
        <v>20900</v>
      </c>
      <c r="BO532" s="2">
        <v>219000</v>
      </c>
      <c r="BP532" s="2">
        <v>215</v>
      </c>
      <c r="BQ532" s="2">
        <v>235</v>
      </c>
      <c r="CB532" s="2">
        <f t="shared" si="122"/>
        <v>95.24</v>
      </c>
      <c r="CC532" s="2">
        <f t="shared" si="123"/>
        <v>85.71</v>
      </c>
      <c r="CD532" s="2">
        <f t="shared" si="124"/>
        <v>76.19</v>
      </c>
      <c r="CE532" s="2">
        <f t="shared" si="125"/>
        <v>951.9</v>
      </c>
      <c r="CF532" s="2">
        <f t="shared" si="126"/>
        <v>714.29</v>
      </c>
      <c r="CG532" s="2">
        <f t="shared" si="127"/>
        <v>952.38</v>
      </c>
      <c r="CH532" s="50">
        <f t="shared" si="136"/>
        <v>99</v>
      </c>
      <c r="CI532" s="2">
        <f t="shared" si="138"/>
        <v>115</v>
      </c>
      <c r="CJ532" s="2">
        <f t="shared" si="135"/>
        <v>524.5</v>
      </c>
      <c r="CK532" s="2" t="s">
        <v>136</v>
      </c>
      <c r="CL532" s="2" t="s">
        <v>136</v>
      </c>
      <c r="CM532" s="2">
        <f t="shared" si="137"/>
        <v>19000</v>
      </c>
      <c r="CN532" s="2" t="s">
        <v>136</v>
      </c>
      <c r="CO532" s="2">
        <f t="shared" si="130"/>
        <v>118.25</v>
      </c>
      <c r="CP532" s="2">
        <f t="shared" si="131"/>
        <v>155.1</v>
      </c>
    </row>
    <row r="533" spans="2:94" ht="15.75" hidden="1" customHeight="1">
      <c r="B533" s="2" t="s">
        <v>117</v>
      </c>
      <c r="C533" s="2" t="s">
        <v>118</v>
      </c>
      <c r="D533" s="2">
        <v>2.1</v>
      </c>
      <c r="E533" s="20" t="s">
        <v>1126</v>
      </c>
      <c r="F533" s="20" t="s">
        <v>329</v>
      </c>
      <c r="G533" s="20" t="s">
        <v>142</v>
      </c>
      <c r="H533" s="20" t="s">
        <v>2350</v>
      </c>
      <c r="I533" s="20" t="s">
        <v>2355</v>
      </c>
      <c r="J533" s="20" t="s">
        <v>2356</v>
      </c>
      <c r="K533" s="20" t="s">
        <v>1130</v>
      </c>
      <c r="L533" s="20" t="s">
        <v>2319</v>
      </c>
      <c r="M533" s="20" t="s">
        <v>127</v>
      </c>
      <c r="N533" s="20"/>
      <c r="O533" s="20" t="s">
        <v>244</v>
      </c>
      <c r="P533" s="20" t="s">
        <v>337</v>
      </c>
      <c r="Q533" s="21">
        <v>46058</v>
      </c>
      <c r="R533" s="21">
        <v>46058</v>
      </c>
      <c r="S533" s="20" t="s">
        <v>1133</v>
      </c>
      <c r="T533" s="22">
        <v>180</v>
      </c>
      <c r="U533" s="20" t="s">
        <v>2319</v>
      </c>
      <c r="W533" s="20" t="s">
        <v>2357</v>
      </c>
      <c r="X533" s="32">
        <v>4050</v>
      </c>
      <c r="AD533" s="22">
        <v>180</v>
      </c>
      <c r="AE533" s="31">
        <v>0.82220000000000004</v>
      </c>
      <c r="AF533" s="20" t="s">
        <v>2355</v>
      </c>
      <c r="AG533" s="20" t="s">
        <v>2358</v>
      </c>
      <c r="AH533" s="20" t="s">
        <v>244</v>
      </c>
      <c r="AI533" s="20" t="s">
        <v>1137</v>
      </c>
      <c r="AJ533" s="20" t="s">
        <v>142</v>
      </c>
      <c r="AK533" s="20" t="s">
        <v>127</v>
      </c>
      <c r="AL533" s="20" t="s">
        <v>337</v>
      </c>
      <c r="AO533" s="20" t="s">
        <v>2356</v>
      </c>
      <c r="AQ533" s="25" t="s">
        <v>134</v>
      </c>
      <c r="AR533" s="20" t="s">
        <v>117</v>
      </c>
      <c r="AT533" s="25" t="b">
        <v>1</v>
      </c>
      <c r="AU533" s="24">
        <v>0</v>
      </c>
      <c r="AW533" s="20" t="s">
        <v>150</v>
      </c>
      <c r="AX533" s="20" t="s">
        <v>1818</v>
      </c>
      <c r="AY533" s="20" t="s">
        <v>127</v>
      </c>
      <c r="BC533" s="2">
        <v>200</v>
      </c>
      <c r="BD533" s="2">
        <v>180.00000000000003</v>
      </c>
      <c r="BE533" s="2">
        <v>160</v>
      </c>
      <c r="BF533" s="2">
        <v>1999</v>
      </c>
      <c r="BG533" s="2">
        <v>1500</v>
      </c>
      <c r="BH533" s="2">
        <v>2000</v>
      </c>
      <c r="BI533" s="43">
        <v>180</v>
      </c>
      <c r="BJ533" s="2">
        <v>230</v>
      </c>
      <c r="BK533" s="2">
        <v>1049</v>
      </c>
      <c r="BL533" s="2">
        <v>1550</v>
      </c>
      <c r="BM533" s="2">
        <v>1650</v>
      </c>
      <c r="BN533" s="2">
        <v>20900</v>
      </c>
      <c r="BO533" s="2">
        <v>219000</v>
      </c>
      <c r="BP533" s="2">
        <v>215</v>
      </c>
      <c r="BQ533" s="2">
        <v>235</v>
      </c>
      <c r="CB533" s="2">
        <f t="shared" si="122"/>
        <v>95.24</v>
      </c>
      <c r="CC533" s="2">
        <f t="shared" si="123"/>
        <v>85.71</v>
      </c>
      <c r="CD533" s="2">
        <f t="shared" si="124"/>
        <v>76.19</v>
      </c>
      <c r="CE533" s="2">
        <f t="shared" si="125"/>
        <v>951.9</v>
      </c>
      <c r="CF533" s="2">
        <f t="shared" si="126"/>
        <v>714.29</v>
      </c>
      <c r="CG533" s="2">
        <f t="shared" si="127"/>
        <v>952.38</v>
      </c>
      <c r="CH533" s="50">
        <f t="shared" si="136"/>
        <v>99</v>
      </c>
      <c r="CI533" s="2">
        <f t="shared" si="138"/>
        <v>115</v>
      </c>
      <c r="CJ533" s="2">
        <f t="shared" si="135"/>
        <v>524.5</v>
      </c>
      <c r="CK533" s="2" t="s">
        <v>136</v>
      </c>
      <c r="CL533" s="2" t="s">
        <v>136</v>
      </c>
      <c r="CM533" s="2">
        <f t="shared" si="137"/>
        <v>19000</v>
      </c>
      <c r="CN533" s="2" t="s">
        <v>136</v>
      </c>
      <c r="CO533" s="2">
        <f t="shared" si="130"/>
        <v>118.25</v>
      </c>
      <c r="CP533" s="2">
        <f t="shared" si="131"/>
        <v>155.1</v>
      </c>
    </row>
    <row r="534" spans="2:94" ht="15.75" hidden="1" customHeight="1">
      <c r="B534" s="2" t="s">
        <v>117</v>
      </c>
      <c r="C534" s="2" t="s">
        <v>118</v>
      </c>
      <c r="D534" s="2">
        <v>3.2</v>
      </c>
      <c r="E534" s="20" t="s">
        <v>119</v>
      </c>
      <c r="F534" s="20" t="s">
        <v>120</v>
      </c>
      <c r="G534" s="20" t="s">
        <v>121</v>
      </c>
      <c r="H534" s="20" t="s">
        <v>2359</v>
      </c>
      <c r="I534" s="20" t="s">
        <v>2360</v>
      </c>
      <c r="J534" s="20" t="s">
        <v>2361</v>
      </c>
      <c r="K534" s="20" t="s">
        <v>184</v>
      </c>
      <c r="L534" s="20" t="s">
        <v>250</v>
      </c>
      <c r="M534" s="20" t="s">
        <v>127</v>
      </c>
      <c r="N534" s="20"/>
      <c r="O534" s="20" t="s">
        <v>128</v>
      </c>
      <c r="P534" s="20" t="s">
        <v>129</v>
      </c>
      <c r="Q534" s="21">
        <v>46030</v>
      </c>
      <c r="R534" s="21">
        <v>46030</v>
      </c>
      <c r="S534" s="21">
        <v>46387</v>
      </c>
      <c r="T534" s="22">
        <v>180</v>
      </c>
      <c r="W534" s="20" t="s">
        <v>2362</v>
      </c>
      <c r="X534" s="32">
        <v>9420</v>
      </c>
      <c r="Y534" s="23">
        <v>0</v>
      </c>
      <c r="Z534" s="23">
        <v>0</v>
      </c>
      <c r="AA534" s="32">
        <v>9420</v>
      </c>
      <c r="AB534" s="23">
        <v>0</v>
      </c>
      <c r="AC534" s="22">
        <v>32</v>
      </c>
      <c r="AD534" s="22">
        <v>180</v>
      </c>
      <c r="AE534" s="31">
        <v>0.82220000000000004</v>
      </c>
      <c r="AF534" s="20" t="s">
        <v>2360</v>
      </c>
      <c r="AG534" s="20" t="s">
        <v>2363</v>
      </c>
      <c r="AH534" s="20" t="s">
        <v>128</v>
      </c>
      <c r="AI534" s="20" t="s">
        <v>189</v>
      </c>
      <c r="AJ534" s="20" t="s">
        <v>121</v>
      </c>
      <c r="AK534" s="20" t="s">
        <v>127</v>
      </c>
      <c r="AL534" s="20" t="s">
        <v>129</v>
      </c>
      <c r="AM534" s="20" t="s">
        <v>133</v>
      </c>
      <c r="AN534" s="20" t="s">
        <v>134</v>
      </c>
      <c r="AO534" s="20" t="s">
        <v>2361</v>
      </c>
      <c r="AQ534" s="25" t="s">
        <v>134</v>
      </c>
      <c r="AR534" s="20" t="s">
        <v>117</v>
      </c>
      <c r="AT534" s="25" t="b">
        <v>1</v>
      </c>
      <c r="AU534" s="24">
        <v>0</v>
      </c>
      <c r="AW534" s="20" t="s">
        <v>135</v>
      </c>
      <c r="AY534" s="20" t="s">
        <v>127</v>
      </c>
      <c r="BC534" s="2">
        <v>200</v>
      </c>
      <c r="BD534" s="2">
        <v>180.00000000000003</v>
      </c>
      <c r="BE534" s="2">
        <v>160</v>
      </c>
      <c r="BF534" s="2">
        <v>1999</v>
      </c>
      <c r="BG534" s="2">
        <v>1500</v>
      </c>
      <c r="BH534" s="2">
        <v>2000</v>
      </c>
      <c r="BI534" s="43">
        <v>180</v>
      </c>
      <c r="BJ534" s="2">
        <v>230</v>
      </c>
      <c r="BK534" s="2">
        <v>1049</v>
      </c>
      <c r="BL534" s="2">
        <v>1550</v>
      </c>
      <c r="BM534" s="2">
        <v>1650</v>
      </c>
      <c r="BN534" s="2">
        <v>20900</v>
      </c>
      <c r="BO534" s="2">
        <v>219000</v>
      </c>
      <c r="BP534" s="2">
        <v>215</v>
      </c>
      <c r="BQ534" s="2">
        <v>235</v>
      </c>
      <c r="CB534" s="2">
        <f t="shared" ref="CB534:CB565" si="139">ROUND(BC534/2.1,2)</f>
        <v>95.24</v>
      </c>
      <c r="CC534" s="2">
        <f t="shared" ref="CC534:CC565" si="140">ROUND(BD534/2.1,2)</f>
        <v>85.71</v>
      </c>
      <c r="CD534" s="2">
        <f t="shared" ref="CD534:CD565" si="141">ROUND(BE534/2.1,2)</f>
        <v>76.19</v>
      </c>
      <c r="CE534" s="2">
        <f t="shared" ref="CE534:CE565" si="142">ROUND(BF534/2.1,2)</f>
        <v>951.9</v>
      </c>
      <c r="CF534" s="2">
        <f t="shared" ref="CF534:CF565" si="143">ROUND(BG534/2.1,2)</f>
        <v>714.29</v>
      </c>
      <c r="CG534" s="2">
        <f t="shared" ref="CG534:CG565" si="144">ROUND(BH534/2.1,2)</f>
        <v>952.38</v>
      </c>
      <c r="CH534" s="50">
        <f t="shared" si="136"/>
        <v>99</v>
      </c>
      <c r="CI534" s="2">
        <f t="shared" si="138"/>
        <v>115</v>
      </c>
      <c r="CJ534" s="2">
        <f t="shared" si="135"/>
        <v>524.5</v>
      </c>
      <c r="CK534" s="2" t="s">
        <v>136</v>
      </c>
      <c r="CL534" s="2" t="s">
        <v>136</v>
      </c>
      <c r="CM534" s="2">
        <f t="shared" si="137"/>
        <v>19000</v>
      </c>
      <c r="CN534" s="2" t="s">
        <v>136</v>
      </c>
      <c r="CO534" s="2">
        <f t="shared" si="130"/>
        <v>118.25</v>
      </c>
      <c r="CP534" s="2">
        <f t="shared" si="131"/>
        <v>155.1</v>
      </c>
    </row>
    <row r="535" spans="2:94" ht="15.75" hidden="1" customHeight="1">
      <c r="B535" s="2" t="s">
        <v>117</v>
      </c>
      <c r="C535" s="2" t="s">
        <v>118</v>
      </c>
      <c r="D535" s="2">
        <v>2.2000000000000002</v>
      </c>
      <c r="E535" s="20" t="s">
        <v>1126</v>
      </c>
      <c r="F535" s="20" t="s">
        <v>319</v>
      </c>
      <c r="G535" s="20" t="s">
        <v>180</v>
      </c>
      <c r="H535" s="20" t="s">
        <v>2364</v>
      </c>
      <c r="I535" s="20" t="s">
        <v>2365</v>
      </c>
      <c r="J535" s="20" t="s">
        <v>2366</v>
      </c>
      <c r="K535" s="20" t="s">
        <v>1258</v>
      </c>
      <c r="L535" s="20" t="s">
        <v>1795</v>
      </c>
      <c r="M535" s="20" t="s">
        <v>127</v>
      </c>
      <c r="N535" s="20"/>
      <c r="O535" s="20" t="s">
        <v>128</v>
      </c>
      <c r="P535" s="20" t="s">
        <v>233</v>
      </c>
      <c r="Q535" s="21">
        <v>46086</v>
      </c>
      <c r="R535" s="21">
        <v>46086</v>
      </c>
      <c r="S535" s="20" t="s">
        <v>1133</v>
      </c>
      <c r="T535" s="22">
        <v>190</v>
      </c>
      <c r="U535" s="20" t="s">
        <v>1920</v>
      </c>
      <c r="W535" s="20" t="s">
        <v>2367</v>
      </c>
      <c r="X535" s="32">
        <v>1000</v>
      </c>
      <c r="AD535" s="22">
        <v>190</v>
      </c>
      <c r="AE535" s="31">
        <v>0.82109999999999994</v>
      </c>
      <c r="AF535" s="20" t="s">
        <v>2365</v>
      </c>
      <c r="AG535" s="20" t="s">
        <v>2368</v>
      </c>
      <c r="AH535" s="20" t="s">
        <v>128</v>
      </c>
      <c r="AI535" s="20" t="s">
        <v>1144</v>
      </c>
      <c r="AJ535" s="20" t="s">
        <v>180</v>
      </c>
      <c r="AK535" s="20" t="s">
        <v>127</v>
      </c>
      <c r="AL535" s="20" t="s">
        <v>233</v>
      </c>
      <c r="AO535" s="20" t="s">
        <v>2366</v>
      </c>
      <c r="AQ535" s="25" t="s">
        <v>134</v>
      </c>
      <c r="AR535" s="20" t="s">
        <v>117</v>
      </c>
      <c r="AT535" s="25" t="b">
        <v>1</v>
      </c>
      <c r="AU535" s="24">
        <v>0</v>
      </c>
      <c r="AW535" s="20" t="s">
        <v>150</v>
      </c>
      <c r="AX535" s="20" t="s">
        <v>1782</v>
      </c>
      <c r="AY535" s="20" t="s">
        <v>127</v>
      </c>
      <c r="BC535" s="2">
        <v>210</v>
      </c>
      <c r="BD535" s="2">
        <v>190.00000000000003</v>
      </c>
      <c r="BE535" s="2">
        <v>170</v>
      </c>
      <c r="BF535" s="2">
        <v>2099</v>
      </c>
      <c r="BG535" s="2">
        <v>1600</v>
      </c>
      <c r="BH535" s="2">
        <v>2100</v>
      </c>
      <c r="BI535" s="43">
        <v>190</v>
      </c>
      <c r="BJ535" s="2">
        <v>250</v>
      </c>
      <c r="BK535" s="2">
        <v>1099</v>
      </c>
      <c r="BL535" s="2">
        <v>1590</v>
      </c>
      <c r="BM535" s="2">
        <v>1690</v>
      </c>
      <c r="BN535" s="2">
        <v>22000</v>
      </c>
      <c r="BO535" s="2">
        <v>229000</v>
      </c>
      <c r="BP535" s="2">
        <v>225</v>
      </c>
      <c r="BQ535" s="2">
        <v>245</v>
      </c>
      <c r="CB535" s="2">
        <f t="shared" si="139"/>
        <v>100</v>
      </c>
      <c r="CC535" s="2">
        <f t="shared" si="140"/>
        <v>90.48</v>
      </c>
      <c r="CD535" s="2">
        <f t="shared" si="141"/>
        <v>80.95</v>
      </c>
      <c r="CE535" s="2">
        <f t="shared" si="142"/>
        <v>999.52</v>
      </c>
      <c r="CF535" s="2">
        <f t="shared" si="143"/>
        <v>761.9</v>
      </c>
      <c r="CG535" s="2">
        <f t="shared" si="144"/>
        <v>1000</v>
      </c>
      <c r="CH535" s="50">
        <f t="shared" si="136"/>
        <v>104.5</v>
      </c>
      <c r="CI535" s="2">
        <f t="shared" si="138"/>
        <v>125</v>
      </c>
      <c r="CJ535" s="2">
        <f t="shared" si="135"/>
        <v>549.5</v>
      </c>
      <c r="CK535" s="2" t="s">
        <v>136</v>
      </c>
      <c r="CL535" s="2" t="s">
        <v>136</v>
      </c>
      <c r="CM535" s="2">
        <f t="shared" si="137"/>
        <v>20000</v>
      </c>
      <c r="CN535" s="2" t="s">
        <v>136</v>
      </c>
      <c r="CO535" s="2">
        <f t="shared" si="130"/>
        <v>123.75</v>
      </c>
      <c r="CP535" s="2">
        <f t="shared" si="131"/>
        <v>161.69999999999999</v>
      </c>
    </row>
    <row r="536" spans="2:94" ht="15.75" hidden="1" customHeight="1">
      <c r="B536" s="2" t="s">
        <v>117</v>
      </c>
      <c r="C536" s="2" t="s">
        <v>118</v>
      </c>
      <c r="D536" s="2">
        <v>2.2000000000000002</v>
      </c>
      <c r="E536" s="20" t="s">
        <v>1126</v>
      </c>
      <c r="F536" s="20" t="s">
        <v>329</v>
      </c>
      <c r="G536" s="20" t="s">
        <v>180</v>
      </c>
      <c r="H536" s="20" t="s">
        <v>2364</v>
      </c>
      <c r="I536" s="20" t="s">
        <v>2369</v>
      </c>
      <c r="J536" s="20" t="s">
        <v>2370</v>
      </c>
      <c r="K536" s="20" t="s">
        <v>1258</v>
      </c>
      <c r="L536" s="20" t="s">
        <v>1795</v>
      </c>
      <c r="M536" s="20" t="s">
        <v>127</v>
      </c>
      <c r="N536" s="20"/>
      <c r="O536" s="20" t="s">
        <v>128</v>
      </c>
      <c r="P536" s="20" t="s">
        <v>233</v>
      </c>
      <c r="Q536" s="21">
        <v>46086</v>
      </c>
      <c r="R536" s="21">
        <v>46086</v>
      </c>
      <c r="S536" s="20" t="s">
        <v>1133</v>
      </c>
      <c r="T536" s="22">
        <v>190</v>
      </c>
      <c r="U536" s="20" t="s">
        <v>1920</v>
      </c>
      <c r="W536" s="20" t="s">
        <v>2371</v>
      </c>
      <c r="X536" s="32">
        <v>1000</v>
      </c>
      <c r="AD536" s="22">
        <v>190</v>
      </c>
      <c r="AE536" s="31">
        <v>0.82109999999999994</v>
      </c>
      <c r="AF536" s="20" t="s">
        <v>2369</v>
      </c>
      <c r="AG536" s="20" t="s">
        <v>2372</v>
      </c>
      <c r="AH536" s="20" t="s">
        <v>128</v>
      </c>
      <c r="AI536" s="20" t="s">
        <v>1137</v>
      </c>
      <c r="AJ536" s="20" t="s">
        <v>180</v>
      </c>
      <c r="AK536" s="20" t="s">
        <v>127</v>
      </c>
      <c r="AL536" s="20" t="s">
        <v>233</v>
      </c>
      <c r="AO536" s="20" t="s">
        <v>2370</v>
      </c>
      <c r="AQ536" s="25" t="s">
        <v>134</v>
      </c>
      <c r="AR536" s="20" t="s">
        <v>117</v>
      </c>
      <c r="AT536" s="25" t="b">
        <v>1</v>
      </c>
      <c r="AU536" s="24">
        <v>0</v>
      </c>
      <c r="AW536" s="20" t="s">
        <v>150</v>
      </c>
      <c r="AX536" s="20" t="s">
        <v>1782</v>
      </c>
      <c r="AY536" s="20" t="s">
        <v>127</v>
      </c>
      <c r="BC536" s="2">
        <v>210</v>
      </c>
      <c r="BD536" s="2">
        <v>190.00000000000003</v>
      </c>
      <c r="BE536" s="2">
        <v>170</v>
      </c>
      <c r="BF536" s="2">
        <v>2099</v>
      </c>
      <c r="BG536" s="2">
        <v>1600</v>
      </c>
      <c r="BH536" s="2">
        <v>2100</v>
      </c>
      <c r="BI536" s="43">
        <v>190</v>
      </c>
      <c r="BJ536" s="2">
        <v>250</v>
      </c>
      <c r="BK536" s="2">
        <v>1099</v>
      </c>
      <c r="BL536" s="2">
        <v>1590</v>
      </c>
      <c r="BM536" s="2">
        <v>1690</v>
      </c>
      <c r="BN536" s="2">
        <v>22000</v>
      </c>
      <c r="BO536" s="2">
        <v>229000</v>
      </c>
      <c r="BP536" s="2">
        <v>225</v>
      </c>
      <c r="BQ536" s="2">
        <v>245</v>
      </c>
      <c r="CB536" s="2">
        <f t="shared" si="139"/>
        <v>100</v>
      </c>
      <c r="CC536" s="2">
        <f t="shared" si="140"/>
        <v>90.48</v>
      </c>
      <c r="CD536" s="2">
        <f t="shared" si="141"/>
        <v>80.95</v>
      </c>
      <c r="CE536" s="2">
        <f t="shared" si="142"/>
        <v>999.52</v>
      </c>
      <c r="CF536" s="2">
        <f t="shared" si="143"/>
        <v>761.9</v>
      </c>
      <c r="CG536" s="2">
        <f t="shared" si="144"/>
        <v>1000</v>
      </c>
      <c r="CH536" s="50">
        <f t="shared" si="136"/>
        <v>104.5</v>
      </c>
      <c r="CI536" s="2">
        <f t="shared" si="138"/>
        <v>125</v>
      </c>
      <c r="CJ536" s="2">
        <f t="shared" si="135"/>
        <v>549.5</v>
      </c>
      <c r="CK536" s="2" t="s">
        <v>136</v>
      </c>
      <c r="CL536" s="2" t="s">
        <v>136</v>
      </c>
      <c r="CM536" s="2">
        <f t="shared" si="137"/>
        <v>20000</v>
      </c>
      <c r="CN536" s="2" t="s">
        <v>136</v>
      </c>
      <c r="CO536" s="2">
        <f t="shared" si="130"/>
        <v>123.75</v>
      </c>
      <c r="CP536" s="2">
        <f t="shared" si="131"/>
        <v>161.69999999999999</v>
      </c>
    </row>
    <row r="537" spans="2:94" ht="15.75" hidden="1" customHeight="1">
      <c r="B537" s="2" t="s">
        <v>117</v>
      </c>
      <c r="C537" s="2" t="s">
        <v>118</v>
      </c>
      <c r="D537" s="2">
        <v>2.2999999999999998</v>
      </c>
      <c r="E537" s="20" t="s">
        <v>1126</v>
      </c>
      <c r="F537" s="20" t="s">
        <v>319</v>
      </c>
      <c r="G537" s="20" t="s">
        <v>121</v>
      </c>
      <c r="H537" s="20" t="s">
        <v>2373</v>
      </c>
      <c r="I537" s="20" t="s">
        <v>2374</v>
      </c>
      <c r="J537" s="20" t="s">
        <v>2375</v>
      </c>
      <c r="K537" s="20" t="s">
        <v>2318</v>
      </c>
      <c r="L537" s="20" t="s">
        <v>2319</v>
      </c>
      <c r="M537" s="20" t="s">
        <v>127</v>
      </c>
      <c r="N537" s="20"/>
      <c r="O537" s="20" t="s">
        <v>128</v>
      </c>
      <c r="P537" s="20" t="s">
        <v>211</v>
      </c>
      <c r="Q537" s="21">
        <v>46030</v>
      </c>
      <c r="R537" s="21">
        <v>46030</v>
      </c>
      <c r="S537" s="20" t="s">
        <v>1260</v>
      </c>
      <c r="T537" s="22">
        <v>200</v>
      </c>
      <c r="U537" s="20" t="s">
        <v>2319</v>
      </c>
      <c r="W537" s="20" t="s">
        <v>2376</v>
      </c>
      <c r="X537" s="32">
        <v>60060</v>
      </c>
      <c r="AD537" s="22">
        <v>200</v>
      </c>
      <c r="AE537" s="33">
        <v>0.83499999999999996</v>
      </c>
      <c r="AF537" s="20" t="s">
        <v>2374</v>
      </c>
      <c r="AG537" s="20" t="s">
        <v>2377</v>
      </c>
      <c r="AH537" s="20" t="s">
        <v>128</v>
      </c>
      <c r="AI537" s="20" t="s">
        <v>1144</v>
      </c>
      <c r="AJ537" s="20" t="s">
        <v>121</v>
      </c>
      <c r="AK537" s="20" t="s">
        <v>127</v>
      </c>
      <c r="AL537" s="20" t="s">
        <v>211</v>
      </c>
      <c r="AO537" s="20" t="s">
        <v>2375</v>
      </c>
      <c r="AQ537" s="25" t="s">
        <v>134</v>
      </c>
      <c r="AR537" s="20" t="s">
        <v>170</v>
      </c>
      <c r="AT537" s="25" t="b">
        <v>1</v>
      </c>
      <c r="AU537" s="24">
        <v>0</v>
      </c>
      <c r="AW537" s="20" t="s">
        <v>150</v>
      </c>
      <c r="AX537" s="20" t="s">
        <v>1277</v>
      </c>
      <c r="AY537" s="20" t="s">
        <v>127</v>
      </c>
      <c r="BC537" s="2">
        <v>220</v>
      </c>
      <c r="BD537" s="2">
        <v>200.00000000000003</v>
      </c>
      <c r="BE537" s="2">
        <v>180</v>
      </c>
      <c r="BF537" s="2">
        <v>2299</v>
      </c>
      <c r="BG537" s="2">
        <v>1700</v>
      </c>
      <c r="BH537" s="2">
        <v>2200</v>
      </c>
      <c r="BI537" s="43">
        <v>200</v>
      </c>
      <c r="BJ537" s="2">
        <v>260</v>
      </c>
      <c r="BK537" s="2">
        <v>1149</v>
      </c>
      <c r="BL537" s="2">
        <v>1690</v>
      </c>
      <c r="BM537" s="2">
        <v>1790</v>
      </c>
      <c r="BN537" s="2">
        <v>24200</v>
      </c>
      <c r="BO537" s="2">
        <v>249000</v>
      </c>
      <c r="BP537" s="2">
        <v>235</v>
      </c>
      <c r="BQ537" s="2">
        <v>255</v>
      </c>
      <c r="CB537" s="2">
        <f t="shared" si="139"/>
        <v>104.76</v>
      </c>
      <c r="CC537" s="2">
        <f t="shared" si="140"/>
        <v>95.24</v>
      </c>
      <c r="CD537" s="2">
        <f t="shared" si="141"/>
        <v>85.71</v>
      </c>
      <c r="CE537" s="2">
        <f t="shared" si="142"/>
        <v>1094.76</v>
      </c>
      <c r="CF537" s="2">
        <f t="shared" si="143"/>
        <v>809.52</v>
      </c>
      <c r="CG537" s="2">
        <f t="shared" si="144"/>
        <v>1047.6199999999999</v>
      </c>
      <c r="CH537" s="50">
        <f t="shared" si="136"/>
        <v>110</v>
      </c>
      <c r="CI537" s="2">
        <f t="shared" si="138"/>
        <v>130</v>
      </c>
      <c r="CJ537" s="2">
        <f t="shared" si="135"/>
        <v>574.5</v>
      </c>
      <c r="CK537" s="2" t="s">
        <v>136</v>
      </c>
      <c r="CL537" s="2" t="s">
        <v>136</v>
      </c>
      <c r="CM537" s="2">
        <f t="shared" si="137"/>
        <v>22000</v>
      </c>
      <c r="CN537" s="2" t="s">
        <v>136</v>
      </c>
      <c r="CO537" s="2">
        <f t="shared" si="130"/>
        <v>129.25</v>
      </c>
      <c r="CP537" s="2">
        <f t="shared" si="131"/>
        <v>168.3</v>
      </c>
    </row>
    <row r="538" spans="2:94" ht="15.75" hidden="1" customHeight="1">
      <c r="B538" s="2" t="s">
        <v>117</v>
      </c>
      <c r="C538" s="2" t="s">
        <v>118</v>
      </c>
      <c r="D538" s="2">
        <v>2.2999999999999998</v>
      </c>
      <c r="E538" s="20" t="s">
        <v>1126</v>
      </c>
      <c r="F538" s="20" t="s">
        <v>329</v>
      </c>
      <c r="G538" s="20" t="s">
        <v>121</v>
      </c>
      <c r="H538" s="20" t="s">
        <v>2373</v>
      </c>
      <c r="I538" s="20" t="s">
        <v>2378</v>
      </c>
      <c r="J538" s="20" t="s">
        <v>2379</v>
      </c>
      <c r="K538" s="20" t="s">
        <v>2318</v>
      </c>
      <c r="L538" s="20" t="s">
        <v>2319</v>
      </c>
      <c r="M538" s="20" t="s">
        <v>127</v>
      </c>
      <c r="N538" s="20"/>
      <c r="O538" s="20" t="s">
        <v>128</v>
      </c>
      <c r="P538" s="20" t="s">
        <v>211</v>
      </c>
      <c r="Q538" s="21">
        <v>46030</v>
      </c>
      <c r="R538" s="21">
        <v>46030</v>
      </c>
      <c r="S538" s="20" t="s">
        <v>1133</v>
      </c>
      <c r="T538" s="22">
        <v>200</v>
      </c>
      <c r="U538" s="20" t="s">
        <v>2319</v>
      </c>
      <c r="W538" s="20" t="s">
        <v>2380</v>
      </c>
      <c r="X538" s="32">
        <v>24810</v>
      </c>
      <c r="AD538" s="22">
        <v>200</v>
      </c>
      <c r="AE538" s="33">
        <v>0.83499999999999996</v>
      </c>
      <c r="AF538" s="20" t="s">
        <v>2378</v>
      </c>
      <c r="AG538" s="20" t="s">
        <v>2381</v>
      </c>
      <c r="AH538" s="20" t="s">
        <v>128</v>
      </c>
      <c r="AI538" s="20" t="s">
        <v>1137</v>
      </c>
      <c r="AJ538" s="20" t="s">
        <v>121</v>
      </c>
      <c r="AK538" s="20" t="s">
        <v>127</v>
      </c>
      <c r="AL538" s="20" t="s">
        <v>211</v>
      </c>
      <c r="AO538" s="20" t="s">
        <v>2379</v>
      </c>
      <c r="AQ538" s="25" t="s">
        <v>134</v>
      </c>
      <c r="AR538" s="20" t="s">
        <v>117</v>
      </c>
      <c r="AT538" s="25" t="b">
        <v>1</v>
      </c>
      <c r="AU538" s="24">
        <v>0</v>
      </c>
      <c r="AW538" s="20" t="s">
        <v>150</v>
      </c>
      <c r="AX538" s="20" t="s">
        <v>1155</v>
      </c>
      <c r="AY538" s="20" t="s">
        <v>127</v>
      </c>
      <c r="BC538" s="2">
        <v>220</v>
      </c>
      <c r="BD538" s="2">
        <v>200.00000000000003</v>
      </c>
      <c r="BE538" s="2">
        <v>180</v>
      </c>
      <c r="BF538" s="2">
        <v>2299</v>
      </c>
      <c r="BG538" s="2">
        <v>1700</v>
      </c>
      <c r="BH538" s="2">
        <v>2200</v>
      </c>
      <c r="BI538" s="43">
        <v>200</v>
      </c>
      <c r="BJ538" s="2">
        <v>260</v>
      </c>
      <c r="BK538" s="2">
        <v>1149</v>
      </c>
      <c r="BL538" s="2">
        <v>1690</v>
      </c>
      <c r="BM538" s="2">
        <v>1790</v>
      </c>
      <c r="BN538" s="2">
        <v>24200</v>
      </c>
      <c r="BO538" s="2">
        <v>249000</v>
      </c>
      <c r="BP538" s="2">
        <v>235</v>
      </c>
      <c r="BQ538" s="2">
        <v>255</v>
      </c>
      <c r="CB538" s="2">
        <f t="shared" si="139"/>
        <v>104.76</v>
      </c>
      <c r="CC538" s="2">
        <f t="shared" si="140"/>
        <v>95.24</v>
      </c>
      <c r="CD538" s="2">
        <f t="shared" si="141"/>
        <v>85.71</v>
      </c>
      <c r="CE538" s="2">
        <f t="shared" si="142"/>
        <v>1094.76</v>
      </c>
      <c r="CF538" s="2">
        <f t="shared" si="143"/>
        <v>809.52</v>
      </c>
      <c r="CG538" s="2">
        <f t="shared" si="144"/>
        <v>1047.6199999999999</v>
      </c>
      <c r="CH538" s="50">
        <f t="shared" si="136"/>
        <v>110</v>
      </c>
      <c r="CI538" s="2">
        <f t="shared" si="138"/>
        <v>130</v>
      </c>
      <c r="CJ538" s="2">
        <f t="shared" si="135"/>
        <v>574.5</v>
      </c>
      <c r="CK538" s="2" t="s">
        <v>136</v>
      </c>
      <c r="CL538" s="2" t="s">
        <v>136</v>
      </c>
      <c r="CM538" s="2">
        <f t="shared" si="137"/>
        <v>22000</v>
      </c>
      <c r="CN538" s="2" t="s">
        <v>136</v>
      </c>
      <c r="CO538" s="2">
        <f t="shared" si="130"/>
        <v>129.25</v>
      </c>
      <c r="CP538" s="2">
        <f t="shared" si="131"/>
        <v>168.3</v>
      </c>
    </row>
    <row r="539" spans="2:94" ht="15.75" hidden="1" customHeight="1">
      <c r="B539" s="2" t="s">
        <v>117</v>
      </c>
      <c r="C539" s="2" t="s">
        <v>118</v>
      </c>
      <c r="D539" s="2">
        <v>3.2</v>
      </c>
      <c r="E539" s="20" t="s">
        <v>119</v>
      </c>
      <c r="F539" s="20" t="s">
        <v>120</v>
      </c>
      <c r="G539" s="20" t="s">
        <v>180</v>
      </c>
      <c r="H539" s="20" t="s">
        <v>2382</v>
      </c>
      <c r="I539" s="20" t="s">
        <v>2383</v>
      </c>
      <c r="J539" s="20" t="s">
        <v>2384</v>
      </c>
      <c r="K539" s="20" t="s">
        <v>184</v>
      </c>
      <c r="L539" s="20" t="s">
        <v>250</v>
      </c>
      <c r="M539" s="20" t="s">
        <v>127</v>
      </c>
      <c r="N539" s="20"/>
      <c r="O539" s="20" t="s">
        <v>128</v>
      </c>
      <c r="P539" s="20" t="s">
        <v>233</v>
      </c>
      <c r="Q539" s="21">
        <v>46030</v>
      </c>
      <c r="R539" s="21">
        <v>46030</v>
      </c>
      <c r="S539" s="21">
        <v>46387</v>
      </c>
      <c r="T539" s="22">
        <v>200</v>
      </c>
      <c r="W539" s="20" t="s">
        <v>2385</v>
      </c>
      <c r="X539" s="32">
        <v>10580</v>
      </c>
      <c r="Y539" s="23">
        <v>0</v>
      </c>
      <c r="Z539" s="32">
        <v>10580</v>
      </c>
      <c r="AA539" s="23">
        <v>0</v>
      </c>
      <c r="AB539" s="23">
        <v>0</v>
      </c>
      <c r="AC539" s="22">
        <v>41</v>
      </c>
      <c r="AD539" s="22">
        <v>200</v>
      </c>
      <c r="AE539" s="33">
        <v>0.79500000000000004</v>
      </c>
      <c r="AF539" s="20" t="s">
        <v>2383</v>
      </c>
      <c r="AG539" s="20" t="s">
        <v>2386</v>
      </c>
      <c r="AH539" s="20" t="s">
        <v>128</v>
      </c>
      <c r="AI539" s="20" t="s">
        <v>2387</v>
      </c>
      <c r="AJ539" s="20" t="s">
        <v>180</v>
      </c>
      <c r="AK539" s="20" t="s">
        <v>127</v>
      </c>
      <c r="AL539" s="20" t="s">
        <v>233</v>
      </c>
      <c r="AM539" s="20" t="s">
        <v>133</v>
      </c>
      <c r="AN539" s="20" t="s">
        <v>134</v>
      </c>
      <c r="AO539" s="20" t="s">
        <v>2384</v>
      </c>
      <c r="AQ539" s="25" t="s">
        <v>134</v>
      </c>
      <c r="AR539" s="20" t="s">
        <v>117</v>
      </c>
      <c r="AT539" s="25" t="b">
        <v>1</v>
      </c>
      <c r="AU539" s="24">
        <v>0</v>
      </c>
      <c r="AW539" s="20" t="s">
        <v>196</v>
      </c>
      <c r="AY539" s="20" t="s">
        <v>127</v>
      </c>
      <c r="BC539" s="2">
        <v>220</v>
      </c>
      <c r="BD539" s="2">
        <v>200.00000000000003</v>
      </c>
      <c r="BE539" s="2">
        <v>180</v>
      </c>
      <c r="BF539" s="2">
        <v>2299</v>
      </c>
      <c r="BG539" s="2">
        <v>1700</v>
      </c>
      <c r="BH539" s="2">
        <v>2200</v>
      </c>
      <c r="BI539" s="43">
        <v>200</v>
      </c>
      <c r="BJ539" s="2">
        <v>260</v>
      </c>
      <c r="BK539" s="2">
        <v>1149</v>
      </c>
      <c r="BL539" s="2">
        <v>1650</v>
      </c>
      <c r="BM539" s="2">
        <v>1750</v>
      </c>
      <c r="BN539" s="2">
        <v>23100</v>
      </c>
      <c r="BO539" s="2">
        <v>239000</v>
      </c>
      <c r="BP539" s="2">
        <v>235</v>
      </c>
      <c r="BQ539" s="2">
        <v>255</v>
      </c>
      <c r="CB539" s="2">
        <f t="shared" si="139"/>
        <v>104.76</v>
      </c>
      <c r="CC539" s="2">
        <f t="shared" si="140"/>
        <v>95.24</v>
      </c>
      <c r="CD539" s="2">
        <f t="shared" si="141"/>
        <v>85.71</v>
      </c>
      <c r="CE539" s="2">
        <f t="shared" si="142"/>
        <v>1094.76</v>
      </c>
      <c r="CF539" s="2">
        <f t="shared" si="143"/>
        <v>809.52</v>
      </c>
      <c r="CG539" s="2">
        <f t="shared" si="144"/>
        <v>1047.6199999999999</v>
      </c>
      <c r="CH539" s="50">
        <f t="shared" si="136"/>
        <v>110</v>
      </c>
      <c r="CI539" s="2">
        <f t="shared" si="138"/>
        <v>130</v>
      </c>
      <c r="CJ539" s="2">
        <f t="shared" si="135"/>
        <v>574.5</v>
      </c>
      <c r="CK539" s="2" t="s">
        <v>136</v>
      </c>
      <c r="CL539" s="2" t="s">
        <v>136</v>
      </c>
      <c r="CM539" s="2">
        <f t="shared" si="137"/>
        <v>21000</v>
      </c>
      <c r="CN539" s="2" t="s">
        <v>136</v>
      </c>
      <c r="CO539" s="2">
        <f t="shared" si="130"/>
        <v>129.25</v>
      </c>
      <c r="CP539" s="2">
        <f t="shared" si="131"/>
        <v>168.3</v>
      </c>
    </row>
    <row r="540" spans="2:94" ht="15.75" hidden="1" customHeight="1">
      <c r="B540" s="2" t="s">
        <v>117</v>
      </c>
      <c r="C540" s="2" t="s">
        <v>118</v>
      </c>
      <c r="D540" s="2">
        <v>2.2999999999999998</v>
      </c>
      <c r="E540" s="20" t="s">
        <v>1126</v>
      </c>
      <c r="F540" s="20" t="s">
        <v>319</v>
      </c>
      <c r="G540" s="20" t="s">
        <v>142</v>
      </c>
      <c r="H540" s="20" t="s">
        <v>2388</v>
      </c>
      <c r="I540" s="20" t="s">
        <v>2389</v>
      </c>
      <c r="J540" s="20" t="s">
        <v>2390</v>
      </c>
      <c r="K540" s="20" t="s">
        <v>2318</v>
      </c>
      <c r="L540" s="20" t="s">
        <v>1863</v>
      </c>
      <c r="M540" s="20" t="s">
        <v>127</v>
      </c>
      <c r="N540" s="20"/>
      <c r="O540" s="20" t="s">
        <v>244</v>
      </c>
      <c r="P540" s="20" t="s">
        <v>337</v>
      </c>
      <c r="Q540" s="21">
        <v>46058</v>
      </c>
      <c r="R540" s="21">
        <v>46058</v>
      </c>
      <c r="S540" s="20" t="s">
        <v>1133</v>
      </c>
      <c r="T540" s="22">
        <v>220</v>
      </c>
      <c r="U540" s="20" t="s">
        <v>1910</v>
      </c>
      <c r="W540" s="20" t="s">
        <v>2391</v>
      </c>
      <c r="X540" s="32">
        <v>5980</v>
      </c>
      <c r="AD540" s="22">
        <v>220</v>
      </c>
      <c r="AE540" s="31">
        <v>0.81819999999999993</v>
      </c>
      <c r="AF540" s="20" t="s">
        <v>2389</v>
      </c>
      <c r="AG540" s="20" t="s">
        <v>2392</v>
      </c>
      <c r="AH540" s="20" t="s">
        <v>244</v>
      </c>
      <c r="AI540" s="20" t="s">
        <v>1144</v>
      </c>
      <c r="AJ540" s="20" t="s">
        <v>142</v>
      </c>
      <c r="AK540" s="20" t="s">
        <v>127</v>
      </c>
      <c r="AL540" s="20" t="s">
        <v>337</v>
      </c>
      <c r="AO540" s="20" t="s">
        <v>2390</v>
      </c>
      <c r="AQ540" s="25" t="s">
        <v>134</v>
      </c>
      <c r="AR540" s="20" t="s">
        <v>117</v>
      </c>
      <c r="AT540" s="25" t="b">
        <v>1</v>
      </c>
      <c r="AU540" s="24">
        <v>0</v>
      </c>
      <c r="AW540" s="20" t="s">
        <v>150</v>
      </c>
      <c r="AX540" s="20" t="s">
        <v>1818</v>
      </c>
      <c r="AY540" s="20" t="s">
        <v>127</v>
      </c>
      <c r="BC540" s="2">
        <v>240</v>
      </c>
      <c r="BD540" s="2">
        <v>220.00000000000003</v>
      </c>
      <c r="BE540" s="2">
        <v>200</v>
      </c>
      <c r="BF540" s="2">
        <v>2499</v>
      </c>
      <c r="BG540" s="2">
        <v>1850</v>
      </c>
      <c r="BH540" s="2">
        <v>2400</v>
      </c>
      <c r="BI540" s="43">
        <v>220</v>
      </c>
      <c r="BJ540" s="2">
        <v>280</v>
      </c>
      <c r="BK540" s="2">
        <v>1299</v>
      </c>
      <c r="BL540" s="2">
        <v>1790</v>
      </c>
      <c r="BM540" s="2">
        <v>1890</v>
      </c>
      <c r="BN540" s="2">
        <v>25300</v>
      </c>
      <c r="BO540" s="2">
        <v>259000</v>
      </c>
      <c r="BP540" s="2">
        <v>255</v>
      </c>
      <c r="BQ540" s="2">
        <v>285</v>
      </c>
      <c r="CB540" s="2">
        <f t="shared" si="139"/>
        <v>114.29</v>
      </c>
      <c r="CC540" s="2">
        <f t="shared" si="140"/>
        <v>104.76</v>
      </c>
      <c r="CD540" s="2">
        <f t="shared" si="141"/>
        <v>95.24</v>
      </c>
      <c r="CE540" s="2">
        <f t="shared" si="142"/>
        <v>1190</v>
      </c>
      <c r="CF540" s="2">
        <f t="shared" si="143"/>
        <v>880.95</v>
      </c>
      <c r="CG540" s="2">
        <f t="shared" si="144"/>
        <v>1142.8599999999999</v>
      </c>
      <c r="CH540" s="50">
        <f t="shared" si="136"/>
        <v>121</v>
      </c>
      <c r="CI540" s="2">
        <f t="shared" si="138"/>
        <v>140</v>
      </c>
      <c r="CJ540" s="2">
        <f t="shared" si="135"/>
        <v>649.5</v>
      </c>
      <c r="CK540" s="2" t="s">
        <v>136</v>
      </c>
      <c r="CL540" s="2" t="s">
        <v>136</v>
      </c>
      <c r="CM540" s="2">
        <f t="shared" si="137"/>
        <v>22999.999999999996</v>
      </c>
      <c r="CN540" s="2" t="s">
        <v>136</v>
      </c>
      <c r="CO540" s="2">
        <f t="shared" si="130"/>
        <v>140.25</v>
      </c>
      <c r="CP540" s="2">
        <f t="shared" si="131"/>
        <v>188.1</v>
      </c>
    </row>
    <row r="541" spans="2:94" ht="15.75" hidden="1" customHeight="1">
      <c r="B541" s="2" t="s">
        <v>117</v>
      </c>
      <c r="C541" s="2" t="s">
        <v>118</v>
      </c>
      <c r="D541" s="2">
        <v>2.2999999999999998</v>
      </c>
      <c r="E541" s="20" t="s">
        <v>1126</v>
      </c>
      <c r="F541" s="20" t="s">
        <v>329</v>
      </c>
      <c r="G541" s="20" t="s">
        <v>142</v>
      </c>
      <c r="H541" s="20" t="s">
        <v>2388</v>
      </c>
      <c r="I541" s="20" t="s">
        <v>2393</v>
      </c>
      <c r="J541" s="20" t="s">
        <v>2394</v>
      </c>
      <c r="K541" s="20" t="s">
        <v>2318</v>
      </c>
      <c r="L541" s="20" t="s">
        <v>1863</v>
      </c>
      <c r="M541" s="20" t="s">
        <v>127</v>
      </c>
      <c r="N541" s="20"/>
      <c r="O541" s="20" t="s">
        <v>244</v>
      </c>
      <c r="P541" s="20" t="s">
        <v>337</v>
      </c>
      <c r="Q541" s="21">
        <v>46058</v>
      </c>
      <c r="R541" s="21">
        <v>46058</v>
      </c>
      <c r="S541" s="20" t="s">
        <v>1133</v>
      </c>
      <c r="T541" s="22">
        <v>220</v>
      </c>
      <c r="U541" s="20" t="s">
        <v>1910</v>
      </c>
      <c r="W541" s="20" t="s">
        <v>2395</v>
      </c>
      <c r="X541" s="32">
        <v>4840</v>
      </c>
      <c r="AD541" s="22">
        <v>220</v>
      </c>
      <c r="AE541" s="31">
        <v>0.81819999999999993</v>
      </c>
      <c r="AF541" s="20" t="s">
        <v>2393</v>
      </c>
      <c r="AG541" s="20" t="s">
        <v>2396</v>
      </c>
      <c r="AH541" s="20" t="s">
        <v>244</v>
      </c>
      <c r="AI541" s="20" t="s">
        <v>1137</v>
      </c>
      <c r="AJ541" s="20" t="s">
        <v>142</v>
      </c>
      <c r="AK541" s="20" t="s">
        <v>127</v>
      </c>
      <c r="AL541" s="20" t="s">
        <v>337</v>
      </c>
      <c r="AO541" s="20" t="s">
        <v>2394</v>
      </c>
      <c r="AQ541" s="25" t="s">
        <v>134</v>
      </c>
      <c r="AR541" s="20" t="s">
        <v>117</v>
      </c>
      <c r="AT541" s="25" t="b">
        <v>1</v>
      </c>
      <c r="AU541" s="24">
        <v>0</v>
      </c>
      <c r="AW541" s="20" t="s">
        <v>150</v>
      </c>
      <c r="AX541" s="20" t="s">
        <v>1818</v>
      </c>
      <c r="AY541" s="20" t="s">
        <v>127</v>
      </c>
      <c r="BC541" s="2">
        <v>240</v>
      </c>
      <c r="BD541" s="2">
        <v>220.00000000000003</v>
      </c>
      <c r="BE541" s="2">
        <v>200</v>
      </c>
      <c r="BF541" s="2">
        <v>2499</v>
      </c>
      <c r="BG541" s="2">
        <v>1850</v>
      </c>
      <c r="BH541" s="2">
        <v>2400</v>
      </c>
      <c r="BI541" s="43">
        <v>220</v>
      </c>
      <c r="BJ541" s="2">
        <v>280</v>
      </c>
      <c r="BK541" s="2">
        <v>1299</v>
      </c>
      <c r="BL541" s="2">
        <v>1790</v>
      </c>
      <c r="BM541" s="2">
        <v>1890</v>
      </c>
      <c r="BN541" s="2">
        <v>25300</v>
      </c>
      <c r="BO541" s="2">
        <v>259000</v>
      </c>
      <c r="BP541" s="2">
        <v>255</v>
      </c>
      <c r="BQ541" s="2">
        <v>285</v>
      </c>
      <c r="CB541" s="2">
        <f t="shared" si="139"/>
        <v>114.29</v>
      </c>
      <c r="CC541" s="2">
        <f t="shared" si="140"/>
        <v>104.76</v>
      </c>
      <c r="CD541" s="2">
        <f t="shared" si="141"/>
        <v>95.24</v>
      </c>
      <c r="CE541" s="2">
        <f t="shared" si="142"/>
        <v>1190</v>
      </c>
      <c r="CF541" s="2">
        <f t="shared" si="143"/>
        <v>880.95</v>
      </c>
      <c r="CG541" s="2">
        <f t="shared" si="144"/>
        <v>1142.8599999999999</v>
      </c>
      <c r="CH541" s="50">
        <f t="shared" si="136"/>
        <v>121</v>
      </c>
      <c r="CI541" s="2">
        <f t="shared" si="138"/>
        <v>140</v>
      </c>
      <c r="CJ541" s="2">
        <f t="shared" si="135"/>
        <v>649.5</v>
      </c>
      <c r="CK541" s="2" t="s">
        <v>136</v>
      </c>
      <c r="CL541" s="2" t="s">
        <v>136</v>
      </c>
      <c r="CM541" s="2">
        <f t="shared" si="137"/>
        <v>22999.999999999996</v>
      </c>
      <c r="CN541" s="2" t="s">
        <v>136</v>
      </c>
      <c r="CO541" s="2">
        <f t="shared" si="130"/>
        <v>140.25</v>
      </c>
      <c r="CP541" s="2">
        <f t="shared" si="131"/>
        <v>188.1</v>
      </c>
    </row>
    <row r="542" spans="2:94" ht="15.75" hidden="1" customHeight="1">
      <c r="B542" s="2" t="s">
        <v>117</v>
      </c>
      <c r="C542" s="2" t="s">
        <v>118</v>
      </c>
      <c r="D542" s="2">
        <v>2.2999999999999998</v>
      </c>
      <c r="E542" s="20" t="s">
        <v>1126</v>
      </c>
      <c r="F542" s="20" t="s">
        <v>319</v>
      </c>
      <c r="G542" s="20" t="s">
        <v>121</v>
      </c>
      <c r="H542" s="20" t="s">
        <v>2397</v>
      </c>
      <c r="I542" s="20" t="s">
        <v>2398</v>
      </c>
      <c r="J542" s="20" t="s">
        <v>2399</v>
      </c>
      <c r="K542" s="20" t="s">
        <v>2318</v>
      </c>
      <c r="L542" s="20" t="s">
        <v>2319</v>
      </c>
      <c r="M542" s="20" t="s">
        <v>127</v>
      </c>
      <c r="N542" s="20"/>
      <c r="O542" s="20" t="s">
        <v>244</v>
      </c>
      <c r="P542" s="20" t="s">
        <v>129</v>
      </c>
      <c r="Q542" s="21">
        <v>46086</v>
      </c>
      <c r="R542" s="21">
        <v>46086</v>
      </c>
      <c r="S542" s="20" t="s">
        <v>1133</v>
      </c>
      <c r="T542" s="22">
        <v>220</v>
      </c>
      <c r="U542" s="20" t="s">
        <v>2319</v>
      </c>
      <c r="W542" s="20" t="s">
        <v>2400</v>
      </c>
      <c r="X542" s="32">
        <v>6670</v>
      </c>
      <c r="AD542" s="22">
        <v>220</v>
      </c>
      <c r="AE542" s="31">
        <v>0.80909999999999993</v>
      </c>
      <c r="AF542" s="20" t="s">
        <v>2398</v>
      </c>
      <c r="AG542" s="20" t="s">
        <v>2401</v>
      </c>
      <c r="AH542" s="20" t="s">
        <v>244</v>
      </c>
      <c r="AI542" s="20" t="s">
        <v>1144</v>
      </c>
      <c r="AJ542" s="20" t="s">
        <v>121</v>
      </c>
      <c r="AK542" s="20" t="s">
        <v>127</v>
      </c>
      <c r="AL542" s="20" t="s">
        <v>129</v>
      </c>
      <c r="AO542" s="20" t="s">
        <v>2399</v>
      </c>
      <c r="AQ542" s="25" t="s">
        <v>134</v>
      </c>
      <c r="AR542" s="20" t="s">
        <v>117</v>
      </c>
      <c r="AT542" s="25" t="b">
        <v>1</v>
      </c>
      <c r="AU542" s="24">
        <v>0</v>
      </c>
      <c r="AW542" s="20" t="s">
        <v>150</v>
      </c>
      <c r="AX542" s="20" t="s">
        <v>1342</v>
      </c>
      <c r="AY542" s="20" t="s">
        <v>127</v>
      </c>
      <c r="BC542" s="2">
        <v>240</v>
      </c>
      <c r="BD542" s="2">
        <v>220.00000000000003</v>
      </c>
      <c r="BE542" s="2">
        <v>200</v>
      </c>
      <c r="BF542" s="2">
        <v>2499</v>
      </c>
      <c r="BG542" s="2">
        <v>1850</v>
      </c>
      <c r="BH542" s="2">
        <v>2400</v>
      </c>
      <c r="BI542" s="43">
        <v>220</v>
      </c>
      <c r="BJ542" s="2">
        <v>280</v>
      </c>
      <c r="BK542" s="2">
        <v>1299</v>
      </c>
      <c r="BL542" s="2">
        <v>1790</v>
      </c>
      <c r="BM542" s="2">
        <v>1890</v>
      </c>
      <c r="BN542" s="2">
        <v>25300</v>
      </c>
      <c r="BO542" s="2">
        <v>259000</v>
      </c>
      <c r="BP542" s="2">
        <v>255</v>
      </c>
      <c r="BQ542" s="2">
        <v>285</v>
      </c>
      <c r="CB542" s="2">
        <f t="shared" si="139"/>
        <v>114.29</v>
      </c>
      <c r="CC542" s="2">
        <f t="shared" si="140"/>
        <v>104.76</v>
      </c>
      <c r="CD542" s="2">
        <f t="shared" si="141"/>
        <v>95.24</v>
      </c>
      <c r="CE542" s="2">
        <f t="shared" si="142"/>
        <v>1190</v>
      </c>
      <c r="CF542" s="2">
        <f t="shared" si="143"/>
        <v>880.95</v>
      </c>
      <c r="CG542" s="2">
        <f t="shared" si="144"/>
        <v>1142.8599999999999</v>
      </c>
      <c r="CH542" s="50">
        <f t="shared" si="136"/>
        <v>121</v>
      </c>
      <c r="CI542" s="2">
        <f t="shared" si="138"/>
        <v>140</v>
      </c>
      <c r="CJ542" s="2">
        <f t="shared" si="135"/>
        <v>649.5</v>
      </c>
      <c r="CK542" s="2" t="s">
        <v>136</v>
      </c>
      <c r="CL542" s="2" t="s">
        <v>136</v>
      </c>
      <c r="CM542" s="2">
        <f t="shared" si="137"/>
        <v>22999.999999999996</v>
      </c>
      <c r="CN542" s="2" t="s">
        <v>136</v>
      </c>
      <c r="CO542" s="2">
        <f t="shared" si="130"/>
        <v>140.25</v>
      </c>
      <c r="CP542" s="2">
        <f t="shared" si="131"/>
        <v>188.1</v>
      </c>
    </row>
    <row r="543" spans="2:94" ht="15.75" hidden="1" customHeight="1">
      <c r="B543" s="2" t="s">
        <v>117</v>
      </c>
      <c r="C543" s="2" t="s">
        <v>118</v>
      </c>
      <c r="D543" s="2">
        <v>2.2999999999999998</v>
      </c>
      <c r="E543" s="20" t="s">
        <v>1126</v>
      </c>
      <c r="F543" s="20" t="s">
        <v>329</v>
      </c>
      <c r="G543" s="20" t="s">
        <v>121</v>
      </c>
      <c r="H543" s="20" t="s">
        <v>2397</v>
      </c>
      <c r="I543" s="20" t="s">
        <v>2402</v>
      </c>
      <c r="J543" s="20" t="s">
        <v>2403</v>
      </c>
      <c r="K543" s="20" t="s">
        <v>2318</v>
      </c>
      <c r="L543" s="20" t="s">
        <v>2319</v>
      </c>
      <c r="M543" s="20" t="s">
        <v>127</v>
      </c>
      <c r="N543" s="20"/>
      <c r="O543" s="20" t="s">
        <v>244</v>
      </c>
      <c r="P543" s="20" t="s">
        <v>129</v>
      </c>
      <c r="Q543" s="21">
        <v>46086</v>
      </c>
      <c r="R543" s="21">
        <v>46086</v>
      </c>
      <c r="S543" s="20" t="s">
        <v>1133</v>
      </c>
      <c r="T543" s="22">
        <v>220</v>
      </c>
      <c r="U543" s="20" t="s">
        <v>2319</v>
      </c>
      <c r="W543" s="20" t="s">
        <v>2404</v>
      </c>
      <c r="X543" s="32">
        <v>5020</v>
      </c>
      <c r="AD543" s="22">
        <v>220</v>
      </c>
      <c r="AE543" s="31">
        <v>0.80909999999999993</v>
      </c>
      <c r="AF543" s="20" t="s">
        <v>2402</v>
      </c>
      <c r="AG543" s="20" t="s">
        <v>2405</v>
      </c>
      <c r="AH543" s="20" t="s">
        <v>244</v>
      </c>
      <c r="AI543" s="20" t="s">
        <v>1137</v>
      </c>
      <c r="AJ543" s="20" t="s">
        <v>121</v>
      </c>
      <c r="AK543" s="20" t="s">
        <v>127</v>
      </c>
      <c r="AL543" s="20" t="s">
        <v>129</v>
      </c>
      <c r="AO543" s="20" t="s">
        <v>2403</v>
      </c>
      <c r="AQ543" s="25" t="s">
        <v>134</v>
      </c>
      <c r="AR543" s="20" t="s">
        <v>117</v>
      </c>
      <c r="AT543" s="25" t="b">
        <v>1</v>
      </c>
      <c r="AU543" s="24">
        <v>0</v>
      </c>
      <c r="AW543" s="20" t="s">
        <v>150</v>
      </c>
      <c r="AX543" s="20" t="s">
        <v>1342</v>
      </c>
      <c r="AY543" s="20" t="s">
        <v>127</v>
      </c>
      <c r="BC543" s="2">
        <v>240</v>
      </c>
      <c r="BD543" s="2">
        <v>220.00000000000003</v>
      </c>
      <c r="BE543" s="2">
        <v>200</v>
      </c>
      <c r="BF543" s="2">
        <v>2499</v>
      </c>
      <c r="BG543" s="2">
        <v>1850</v>
      </c>
      <c r="BH543" s="2">
        <v>2400</v>
      </c>
      <c r="BI543" s="43">
        <v>220</v>
      </c>
      <c r="BJ543" s="2">
        <v>280</v>
      </c>
      <c r="BK543" s="2">
        <v>1299</v>
      </c>
      <c r="BL543" s="2">
        <v>1790</v>
      </c>
      <c r="BM543" s="2">
        <v>1890</v>
      </c>
      <c r="BN543" s="2">
        <v>25300</v>
      </c>
      <c r="BO543" s="2">
        <v>259000</v>
      </c>
      <c r="BP543" s="2">
        <v>255</v>
      </c>
      <c r="BQ543" s="2">
        <v>285</v>
      </c>
      <c r="CB543" s="2">
        <f t="shared" si="139"/>
        <v>114.29</v>
      </c>
      <c r="CC543" s="2">
        <f t="shared" si="140"/>
        <v>104.76</v>
      </c>
      <c r="CD543" s="2">
        <f t="shared" si="141"/>
        <v>95.24</v>
      </c>
      <c r="CE543" s="2">
        <f t="shared" si="142"/>
        <v>1190</v>
      </c>
      <c r="CF543" s="2">
        <f t="shared" si="143"/>
        <v>880.95</v>
      </c>
      <c r="CG543" s="2">
        <f t="shared" si="144"/>
        <v>1142.8599999999999</v>
      </c>
      <c r="CH543" s="50">
        <f t="shared" si="136"/>
        <v>121</v>
      </c>
      <c r="CI543" s="2">
        <f t="shared" si="138"/>
        <v>140</v>
      </c>
      <c r="CJ543" s="2">
        <f t="shared" si="135"/>
        <v>649.5</v>
      </c>
      <c r="CK543" s="2" t="s">
        <v>136</v>
      </c>
      <c r="CL543" s="2" t="s">
        <v>136</v>
      </c>
      <c r="CM543" s="2">
        <f t="shared" si="137"/>
        <v>22999.999999999996</v>
      </c>
      <c r="CN543" s="2" t="s">
        <v>136</v>
      </c>
      <c r="CO543" s="2">
        <f t="shared" si="130"/>
        <v>140.25</v>
      </c>
      <c r="CP543" s="2">
        <f t="shared" si="131"/>
        <v>188.1</v>
      </c>
    </row>
    <row r="544" spans="2:94" ht="15.75" hidden="1" customHeight="1">
      <c r="B544" s="2" t="s">
        <v>117</v>
      </c>
      <c r="C544" s="2" t="s">
        <v>118</v>
      </c>
      <c r="D544" s="2">
        <v>2.2999999999999998</v>
      </c>
      <c r="E544" s="20" t="s">
        <v>1126</v>
      </c>
      <c r="F544" s="20" t="s">
        <v>319</v>
      </c>
      <c r="G544" s="20" t="s">
        <v>121</v>
      </c>
      <c r="H544" s="20" t="s">
        <v>2406</v>
      </c>
      <c r="I544" s="20" t="s">
        <v>2407</v>
      </c>
      <c r="J544" s="20" t="s">
        <v>2408</v>
      </c>
      <c r="K544" s="20" t="s">
        <v>2318</v>
      </c>
      <c r="L544" s="20" t="s">
        <v>2319</v>
      </c>
      <c r="M544" s="20" t="s">
        <v>127</v>
      </c>
      <c r="N544" s="20"/>
      <c r="O544" s="20" t="s">
        <v>128</v>
      </c>
      <c r="P544" s="20" t="s">
        <v>129</v>
      </c>
      <c r="Q544" s="21">
        <v>46114</v>
      </c>
      <c r="R544" s="21">
        <v>46114</v>
      </c>
      <c r="S544" s="20" t="s">
        <v>1133</v>
      </c>
      <c r="T544" s="22">
        <v>240</v>
      </c>
      <c r="U544" s="20" t="s">
        <v>2319</v>
      </c>
      <c r="W544" s="20" t="s">
        <v>2409</v>
      </c>
      <c r="X544" s="32">
        <v>22350</v>
      </c>
      <c r="AD544" s="22">
        <v>240</v>
      </c>
      <c r="AE544" s="31">
        <v>0.81669999999999998</v>
      </c>
      <c r="AF544" s="20" t="s">
        <v>2407</v>
      </c>
      <c r="AG544" s="20" t="s">
        <v>2410</v>
      </c>
      <c r="AH544" s="20" t="s">
        <v>128</v>
      </c>
      <c r="AI544" s="20" t="s">
        <v>1144</v>
      </c>
      <c r="AJ544" s="20" t="s">
        <v>121</v>
      </c>
      <c r="AK544" s="20" t="s">
        <v>127</v>
      </c>
      <c r="AL544" s="20" t="s">
        <v>129</v>
      </c>
      <c r="AO544" s="20" t="s">
        <v>2408</v>
      </c>
      <c r="AQ544" s="25" t="s">
        <v>134</v>
      </c>
      <c r="AR544" s="20" t="s">
        <v>117</v>
      </c>
      <c r="AT544" s="25" t="b">
        <v>1</v>
      </c>
      <c r="AU544" s="24">
        <v>0</v>
      </c>
      <c r="AW544" s="20" t="s">
        <v>150</v>
      </c>
      <c r="AX544" s="20" t="s">
        <v>1342</v>
      </c>
      <c r="AY544" s="20" t="s">
        <v>127</v>
      </c>
      <c r="BC544" s="2">
        <v>260</v>
      </c>
      <c r="BD544" s="2">
        <v>240.00000000000003</v>
      </c>
      <c r="BE544" s="2">
        <v>220</v>
      </c>
      <c r="BF544" s="2">
        <v>2699</v>
      </c>
      <c r="BG544" s="2">
        <v>2000</v>
      </c>
      <c r="BH544" s="2">
        <v>2600</v>
      </c>
      <c r="BI544" s="43">
        <v>240</v>
      </c>
      <c r="BJ544" s="2">
        <v>300</v>
      </c>
      <c r="BK544" s="2">
        <v>1399</v>
      </c>
      <c r="BL544" s="2">
        <v>2090</v>
      </c>
      <c r="BM544" s="2">
        <v>2190</v>
      </c>
      <c r="BN544" s="2">
        <v>27280</v>
      </c>
      <c r="BO544" s="2">
        <v>279000</v>
      </c>
      <c r="BP544" s="2">
        <v>275</v>
      </c>
      <c r="BQ544" s="2">
        <v>305</v>
      </c>
      <c r="CB544" s="2">
        <f t="shared" si="139"/>
        <v>123.81</v>
      </c>
      <c r="CC544" s="2">
        <f t="shared" si="140"/>
        <v>114.29</v>
      </c>
      <c r="CD544" s="2">
        <f t="shared" si="141"/>
        <v>104.76</v>
      </c>
      <c r="CE544" s="2">
        <f t="shared" si="142"/>
        <v>1285.24</v>
      </c>
      <c r="CF544" s="2">
        <f t="shared" si="143"/>
        <v>952.38</v>
      </c>
      <c r="CG544" s="2">
        <f t="shared" si="144"/>
        <v>1238.0999999999999</v>
      </c>
      <c r="CH544" s="50">
        <f t="shared" si="136"/>
        <v>132</v>
      </c>
      <c r="CI544" s="2">
        <f t="shared" si="138"/>
        <v>150</v>
      </c>
      <c r="CJ544" s="2">
        <f t="shared" si="135"/>
        <v>699.5</v>
      </c>
      <c r="CK544" s="2" t="s">
        <v>136</v>
      </c>
      <c r="CL544" s="2" t="s">
        <v>136</v>
      </c>
      <c r="CM544" s="2">
        <f t="shared" si="137"/>
        <v>24799.999999999996</v>
      </c>
      <c r="CN544" s="2" t="s">
        <v>136</v>
      </c>
      <c r="CO544" s="2">
        <f t="shared" si="130"/>
        <v>151.25</v>
      </c>
      <c r="CP544" s="2">
        <f t="shared" si="131"/>
        <v>201.3</v>
      </c>
    </row>
    <row r="545" spans="2:94" ht="15.75" hidden="1" customHeight="1">
      <c r="B545" s="2" t="s">
        <v>117</v>
      </c>
      <c r="C545" s="2" t="s">
        <v>118</v>
      </c>
      <c r="D545" s="2">
        <v>2.2999999999999998</v>
      </c>
      <c r="E545" s="20" t="s">
        <v>1126</v>
      </c>
      <c r="F545" s="20" t="s">
        <v>329</v>
      </c>
      <c r="G545" s="20" t="s">
        <v>121</v>
      </c>
      <c r="H545" s="20" t="s">
        <v>2406</v>
      </c>
      <c r="I545" s="20" t="s">
        <v>2411</v>
      </c>
      <c r="J545" s="20" t="s">
        <v>2412</v>
      </c>
      <c r="K545" s="20" t="s">
        <v>2318</v>
      </c>
      <c r="L545" s="20" t="s">
        <v>2319</v>
      </c>
      <c r="M545" s="20" t="s">
        <v>127</v>
      </c>
      <c r="N545" s="20"/>
      <c r="O545" s="20" t="s">
        <v>128</v>
      </c>
      <c r="P545" s="20" t="s">
        <v>129</v>
      </c>
      <c r="Q545" s="21">
        <v>46058</v>
      </c>
      <c r="R545" s="21">
        <v>46058</v>
      </c>
      <c r="S545" s="20" t="s">
        <v>1133</v>
      </c>
      <c r="T545" s="22">
        <v>240</v>
      </c>
      <c r="U545" s="20" t="s">
        <v>2319</v>
      </c>
      <c r="W545" s="20" t="s">
        <v>2413</v>
      </c>
      <c r="X545" s="32">
        <v>15070</v>
      </c>
      <c r="AD545" s="22">
        <v>240</v>
      </c>
      <c r="AE545" s="31">
        <v>0.81669999999999998</v>
      </c>
      <c r="AF545" s="20" t="s">
        <v>2411</v>
      </c>
      <c r="AG545" s="20" t="s">
        <v>2414</v>
      </c>
      <c r="AH545" s="20" t="s">
        <v>128</v>
      </c>
      <c r="AI545" s="20" t="s">
        <v>1137</v>
      </c>
      <c r="AJ545" s="20" t="s">
        <v>121</v>
      </c>
      <c r="AK545" s="20" t="s">
        <v>127</v>
      </c>
      <c r="AL545" s="20" t="s">
        <v>129</v>
      </c>
      <c r="AO545" s="20" t="s">
        <v>2412</v>
      </c>
      <c r="AQ545" s="25" t="s">
        <v>134</v>
      </c>
      <c r="AR545" s="20" t="s">
        <v>117</v>
      </c>
      <c r="AT545" s="25" t="b">
        <v>1</v>
      </c>
      <c r="AU545" s="24">
        <v>0</v>
      </c>
      <c r="AW545" s="20" t="s">
        <v>150</v>
      </c>
      <c r="AX545" s="20" t="s">
        <v>1342</v>
      </c>
      <c r="AY545" s="20" t="s">
        <v>127</v>
      </c>
      <c r="BC545" s="2">
        <v>260</v>
      </c>
      <c r="BD545" s="2">
        <v>240.00000000000003</v>
      </c>
      <c r="BE545" s="2">
        <v>220</v>
      </c>
      <c r="BF545" s="2">
        <v>2699</v>
      </c>
      <c r="BG545" s="2">
        <v>2000</v>
      </c>
      <c r="BH545" s="2">
        <v>2600</v>
      </c>
      <c r="BI545" s="43">
        <v>240</v>
      </c>
      <c r="BJ545" s="2">
        <v>300</v>
      </c>
      <c r="BK545" s="2">
        <v>1399</v>
      </c>
      <c r="BL545" s="2">
        <v>2090</v>
      </c>
      <c r="BM545" s="2">
        <v>2190</v>
      </c>
      <c r="BN545" s="2">
        <v>27280</v>
      </c>
      <c r="BO545" s="2">
        <v>279000</v>
      </c>
      <c r="BP545" s="2">
        <v>275</v>
      </c>
      <c r="BQ545" s="2">
        <v>305</v>
      </c>
      <c r="CB545" s="2">
        <f t="shared" si="139"/>
        <v>123.81</v>
      </c>
      <c r="CC545" s="2">
        <f t="shared" si="140"/>
        <v>114.29</v>
      </c>
      <c r="CD545" s="2">
        <f t="shared" si="141"/>
        <v>104.76</v>
      </c>
      <c r="CE545" s="2">
        <f t="shared" si="142"/>
        <v>1285.24</v>
      </c>
      <c r="CF545" s="2">
        <f t="shared" si="143"/>
        <v>952.38</v>
      </c>
      <c r="CG545" s="2">
        <f t="shared" si="144"/>
        <v>1238.0999999999999</v>
      </c>
      <c r="CH545" s="50">
        <f t="shared" si="136"/>
        <v>132</v>
      </c>
      <c r="CI545" s="2">
        <f t="shared" si="138"/>
        <v>150</v>
      </c>
      <c r="CJ545" s="2">
        <f t="shared" si="135"/>
        <v>699.5</v>
      </c>
      <c r="CK545" s="2" t="s">
        <v>136</v>
      </c>
      <c r="CL545" s="2" t="s">
        <v>136</v>
      </c>
      <c r="CM545" s="2">
        <f t="shared" si="137"/>
        <v>24799.999999999996</v>
      </c>
      <c r="CN545" s="2" t="s">
        <v>136</v>
      </c>
      <c r="CO545" s="2">
        <f t="shared" si="130"/>
        <v>151.25</v>
      </c>
      <c r="CP545" s="2">
        <f t="shared" si="131"/>
        <v>201.3</v>
      </c>
    </row>
    <row r="546" spans="2:94" ht="15.75" hidden="1" customHeight="1">
      <c r="B546" s="2" t="s">
        <v>117</v>
      </c>
      <c r="C546" s="2" t="s">
        <v>118</v>
      </c>
      <c r="D546" s="2">
        <v>3.2</v>
      </c>
      <c r="E546" s="20" t="s">
        <v>119</v>
      </c>
      <c r="F546" s="20" t="s">
        <v>120</v>
      </c>
      <c r="G546" s="20" t="s">
        <v>121</v>
      </c>
      <c r="H546" s="20" t="s">
        <v>2415</v>
      </c>
      <c r="I546" s="20" t="s">
        <v>2416</v>
      </c>
      <c r="J546" s="20" t="s">
        <v>2417</v>
      </c>
      <c r="K546" s="20" t="s">
        <v>184</v>
      </c>
      <c r="L546" s="20" t="s">
        <v>250</v>
      </c>
      <c r="M546" s="20" t="s">
        <v>127</v>
      </c>
      <c r="N546" s="20"/>
      <c r="O546" s="20" t="s">
        <v>128</v>
      </c>
      <c r="P546" s="20" t="s">
        <v>129</v>
      </c>
      <c r="Q546" s="21">
        <v>46023</v>
      </c>
      <c r="R546" s="21">
        <v>46023</v>
      </c>
      <c r="S546" s="21">
        <v>46568</v>
      </c>
      <c r="T546" s="22">
        <v>250</v>
      </c>
      <c r="W546" s="20" t="s">
        <v>2415</v>
      </c>
      <c r="X546" s="32">
        <v>8060</v>
      </c>
      <c r="Y546" s="23">
        <v>0</v>
      </c>
      <c r="Z546" s="23">
        <v>0</v>
      </c>
      <c r="AA546" s="32">
        <v>8060</v>
      </c>
      <c r="AB546" s="23">
        <v>0</v>
      </c>
      <c r="AC546" s="22">
        <v>50</v>
      </c>
      <c r="AD546" s="22">
        <v>250</v>
      </c>
      <c r="AE546" s="24">
        <v>0.8</v>
      </c>
      <c r="AF546" s="20" t="s">
        <v>2416</v>
      </c>
      <c r="AG546" s="20" t="s">
        <v>2418</v>
      </c>
      <c r="AH546" s="20" t="s">
        <v>128</v>
      </c>
      <c r="AI546" s="20" t="s">
        <v>189</v>
      </c>
      <c r="AJ546" s="20" t="s">
        <v>121</v>
      </c>
      <c r="AK546" s="20" t="s">
        <v>127</v>
      </c>
      <c r="AL546" s="20" t="s">
        <v>129</v>
      </c>
      <c r="AM546" s="20" t="s">
        <v>128</v>
      </c>
      <c r="AN546" s="20" t="s">
        <v>134</v>
      </c>
      <c r="AO546" s="20" t="s">
        <v>2417</v>
      </c>
      <c r="AQ546" s="25" t="s">
        <v>134</v>
      </c>
      <c r="AR546" s="20" t="s">
        <v>1871</v>
      </c>
      <c r="AT546" s="25" t="b">
        <v>1</v>
      </c>
      <c r="AU546" s="24">
        <v>0</v>
      </c>
      <c r="AW546" s="20" t="s">
        <v>135</v>
      </c>
      <c r="AY546" s="20" t="s">
        <v>127</v>
      </c>
      <c r="BC546" s="2">
        <v>270</v>
      </c>
      <c r="BD546" s="2">
        <v>250.00000000000003</v>
      </c>
      <c r="BE546" s="2">
        <v>230</v>
      </c>
      <c r="BF546" s="2">
        <v>2799</v>
      </c>
      <c r="BG546" s="2">
        <v>2050</v>
      </c>
      <c r="BH546" s="2">
        <v>2700</v>
      </c>
      <c r="BI546" s="43">
        <v>250</v>
      </c>
      <c r="BJ546" s="2">
        <v>320</v>
      </c>
      <c r="BK546" s="2">
        <v>1449</v>
      </c>
      <c r="BL546" s="2">
        <v>2190</v>
      </c>
      <c r="BM546" s="2">
        <v>2290</v>
      </c>
      <c r="BN546" s="2">
        <v>29700</v>
      </c>
      <c r="BO546" s="2">
        <v>289000</v>
      </c>
      <c r="BP546" s="2">
        <v>285</v>
      </c>
      <c r="BQ546" s="2">
        <v>315</v>
      </c>
      <c r="CB546" s="2">
        <f t="shared" si="139"/>
        <v>128.57</v>
      </c>
      <c r="CC546" s="2">
        <f t="shared" si="140"/>
        <v>119.05</v>
      </c>
      <c r="CD546" s="2">
        <f t="shared" si="141"/>
        <v>109.52</v>
      </c>
      <c r="CE546" s="2">
        <f t="shared" si="142"/>
        <v>1332.86</v>
      </c>
      <c r="CF546" s="2">
        <f t="shared" si="143"/>
        <v>976.19</v>
      </c>
      <c r="CG546" s="2">
        <f t="shared" si="144"/>
        <v>1285.71</v>
      </c>
      <c r="CH546" s="50">
        <f t="shared" si="136"/>
        <v>137.5</v>
      </c>
      <c r="CI546" s="2">
        <f t="shared" si="138"/>
        <v>160</v>
      </c>
      <c r="CJ546" s="2">
        <f t="shared" si="135"/>
        <v>724.5</v>
      </c>
      <c r="CK546" s="2" t="s">
        <v>136</v>
      </c>
      <c r="CL546" s="2" t="s">
        <v>136</v>
      </c>
      <c r="CM546" s="2">
        <f t="shared" si="137"/>
        <v>26999.999999999996</v>
      </c>
      <c r="CN546" s="2" t="s">
        <v>136</v>
      </c>
      <c r="CO546" s="2">
        <f t="shared" si="130"/>
        <v>156.75</v>
      </c>
      <c r="CP546" s="2">
        <f t="shared" si="131"/>
        <v>207.9</v>
      </c>
    </row>
    <row r="547" spans="2:94" ht="15.75" hidden="1" customHeight="1">
      <c r="B547" s="2" t="s">
        <v>117</v>
      </c>
      <c r="C547" s="2" t="s">
        <v>118</v>
      </c>
      <c r="D547" s="2">
        <v>3.2</v>
      </c>
      <c r="E547" s="20" t="s">
        <v>119</v>
      </c>
      <c r="F547" s="20" t="s">
        <v>120</v>
      </c>
      <c r="G547" s="20" t="s">
        <v>121</v>
      </c>
      <c r="H547" s="20" t="s">
        <v>2419</v>
      </c>
      <c r="I547" s="20" t="s">
        <v>2420</v>
      </c>
      <c r="J547" s="20" t="s">
        <v>2421</v>
      </c>
      <c r="K547" s="20" t="s">
        <v>184</v>
      </c>
      <c r="L547" s="20" t="s">
        <v>250</v>
      </c>
      <c r="M547" s="20" t="s">
        <v>127</v>
      </c>
      <c r="N547" s="20"/>
      <c r="O547" s="20" t="s">
        <v>128</v>
      </c>
      <c r="P547" s="20" t="s">
        <v>129</v>
      </c>
      <c r="Q547" s="21">
        <v>46023</v>
      </c>
      <c r="R547" s="21">
        <v>46023</v>
      </c>
      <c r="S547" s="21">
        <v>46568</v>
      </c>
      <c r="T547" s="22">
        <v>250</v>
      </c>
      <c r="W547" s="20" t="s">
        <v>2419</v>
      </c>
      <c r="X547" s="32">
        <v>5390</v>
      </c>
      <c r="Y547" s="23">
        <v>0</v>
      </c>
      <c r="Z547" s="23">
        <v>0</v>
      </c>
      <c r="AA547" s="32">
        <v>5390</v>
      </c>
      <c r="AB547" s="23">
        <v>0</v>
      </c>
      <c r="AC547" s="22">
        <v>55</v>
      </c>
      <c r="AD547" s="22">
        <v>250</v>
      </c>
      <c r="AE547" s="24">
        <v>0.78</v>
      </c>
      <c r="AF547" s="20" t="s">
        <v>2420</v>
      </c>
      <c r="AG547" s="20" t="s">
        <v>2422</v>
      </c>
      <c r="AH547" s="20" t="s">
        <v>128</v>
      </c>
      <c r="AI547" s="20" t="s">
        <v>189</v>
      </c>
      <c r="AJ547" s="20" t="s">
        <v>121</v>
      </c>
      <c r="AK547" s="20" t="s">
        <v>127</v>
      </c>
      <c r="AL547" s="20" t="s">
        <v>129</v>
      </c>
      <c r="AM547" s="20" t="s">
        <v>128</v>
      </c>
      <c r="AN547" s="20" t="s">
        <v>134</v>
      </c>
      <c r="AO547" s="20" t="s">
        <v>2421</v>
      </c>
      <c r="AQ547" s="25" t="s">
        <v>134</v>
      </c>
      <c r="AR547" s="20" t="s">
        <v>1871</v>
      </c>
      <c r="AT547" s="25" t="b">
        <v>1</v>
      </c>
      <c r="AU547" s="24">
        <v>0</v>
      </c>
      <c r="AW547" s="20" t="s">
        <v>135</v>
      </c>
      <c r="AY547" s="20" t="s">
        <v>127</v>
      </c>
      <c r="BC547" s="2">
        <v>270</v>
      </c>
      <c r="BD547" s="2">
        <v>250.00000000000003</v>
      </c>
      <c r="BE547" s="2">
        <v>230</v>
      </c>
      <c r="BF547" s="2">
        <v>2799</v>
      </c>
      <c r="BG547" s="2">
        <v>2050</v>
      </c>
      <c r="BH547" s="2">
        <v>2700</v>
      </c>
      <c r="BI547" s="43">
        <v>250</v>
      </c>
      <c r="BJ547" s="2">
        <v>320</v>
      </c>
      <c r="BK547" s="2">
        <v>1449</v>
      </c>
      <c r="BL547" s="2">
        <v>2190</v>
      </c>
      <c r="BM547" s="2">
        <v>2290</v>
      </c>
      <c r="BN547" s="2">
        <v>29700</v>
      </c>
      <c r="BO547" s="2">
        <v>289000</v>
      </c>
      <c r="BP547" s="2">
        <v>285</v>
      </c>
      <c r="BQ547" s="2">
        <v>315</v>
      </c>
      <c r="CB547" s="2">
        <f t="shared" si="139"/>
        <v>128.57</v>
      </c>
      <c r="CC547" s="2">
        <f t="shared" si="140"/>
        <v>119.05</v>
      </c>
      <c r="CD547" s="2">
        <f t="shared" si="141"/>
        <v>109.52</v>
      </c>
      <c r="CE547" s="2">
        <f t="shared" si="142"/>
        <v>1332.86</v>
      </c>
      <c r="CF547" s="2">
        <f t="shared" si="143"/>
        <v>976.19</v>
      </c>
      <c r="CG547" s="2">
        <f t="shared" si="144"/>
        <v>1285.71</v>
      </c>
      <c r="CH547" s="50">
        <f t="shared" si="136"/>
        <v>137.5</v>
      </c>
      <c r="CI547" s="2">
        <f t="shared" si="138"/>
        <v>160</v>
      </c>
      <c r="CJ547" s="2">
        <f t="shared" si="135"/>
        <v>724.5</v>
      </c>
      <c r="CK547" s="2" t="s">
        <v>136</v>
      </c>
      <c r="CL547" s="2" t="s">
        <v>136</v>
      </c>
      <c r="CM547" s="2">
        <f t="shared" si="137"/>
        <v>26999.999999999996</v>
      </c>
      <c r="CN547" s="2" t="s">
        <v>136</v>
      </c>
      <c r="CO547" s="2">
        <f t="shared" ref="CO547:CO565" si="145">ROUND(BP547*0.55,2)</f>
        <v>156.75</v>
      </c>
      <c r="CP547" s="2">
        <f t="shared" ref="CP547:CP565" si="146">ROUND(BQ547*0.66,2)</f>
        <v>207.9</v>
      </c>
    </row>
    <row r="548" spans="2:94" ht="15.75" hidden="1" customHeight="1">
      <c r="B548" s="2" t="s">
        <v>117</v>
      </c>
      <c r="C548" s="2" t="s">
        <v>118</v>
      </c>
      <c r="D548" s="2">
        <v>3.2</v>
      </c>
      <c r="E548" s="20" t="s">
        <v>119</v>
      </c>
      <c r="F548" s="20" t="s">
        <v>120</v>
      </c>
      <c r="G548" s="20" t="s">
        <v>180</v>
      </c>
      <c r="H548" s="20" t="s">
        <v>2423</v>
      </c>
      <c r="I548" s="20" t="s">
        <v>2424</v>
      </c>
      <c r="J548" s="20" t="s">
        <v>2425</v>
      </c>
      <c r="K548" s="20" t="s">
        <v>184</v>
      </c>
      <c r="L548" s="20" t="s">
        <v>250</v>
      </c>
      <c r="M548" s="20" t="s">
        <v>127</v>
      </c>
      <c r="N548" s="20"/>
      <c r="O548" s="20" t="s">
        <v>128</v>
      </c>
      <c r="P548" s="20" t="s">
        <v>186</v>
      </c>
      <c r="Q548" s="21">
        <v>46023</v>
      </c>
      <c r="R548" s="21">
        <v>46023</v>
      </c>
      <c r="S548" s="21">
        <v>46568</v>
      </c>
      <c r="T548" s="22">
        <v>250</v>
      </c>
      <c r="W548" s="20" t="s">
        <v>2426</v>
      </c>
      <c r="X548" s="32">
        <v>3830</v>
      </c>
      <c r="Y548" s="23">
        <v>0</v>
      </c>
      <c r="Z548" s="32">
        <v>3830</v>
      </c>
      <c r="AA548" s="23">
        <v>0</v>
      </c>
      <c r="AB548" s="23">
        <v>0</v>
      </c>
      <c r="AC548" s="22">
        <v>45</v>
      </c>
      <c r="AD548" s="22">
        <v>250</v>
      </c>
      <c r="AE548" s="24">
        <v>0.82</v>
      </c>
      <c r="AF548" s="20" t="s">
        <v>2424</v>
      </c>
      <c r="AG548" s="20" t="s">
        <v>2427</v>
      </c>
      <c r="AH548" s="20" t="s">
        <v>128</v>
      </c>
      <c r="AI548" s="20" t="s">
        <v>2428</v>
      </c>
      <c r="AJ548" s="20" t="s">
        <v>180</v>
      </c>
      <c r="AK548" s="20" t="s">
        <v>127</v>
      </c>
      <c r="AL548" s="20" t="s">
        <v>186</v>
      </c>
      <c r="AM548" s="20" t="s">
        <v>128</v>
      </c>
      <c r="AN548" s="20" t="s">
        <v>134</v>
      </c>
      <c r="AO548" s="20" t="s">
        <v>2425</v>
      </c>
      <c r="AQ548" s="25" t="s">
        <v>134</v>
      </c>
      <c r="AR548" s="20" t="s">
        <v>170</v>
      </c>
      <c r="AT548" s="25" t="b">
        <v>1</v>
      </c>
      <c r="AU548" s="24">
        <v>0</v>
      </c>
      <c r="AW548" s="20" t="s">
        <v>135</v>
      </c>
      <c r="AY548" s="20" t="s">
        <v>127</v>
      </c>
      <c r="BC548" s="2">
        <v>270</v>
      </c>
      <c r="BD548" s="2">
        <v>250.00000000000003</v>
      </c>
      <c r="BE548" s="2">
        <v>230</v>
      </c>
      <c r="BF548" s="2">
        <v>2799</v>
      </c>
      <c r="BG548" s="2">
        <v>2050</v>
      </c>
      <c r="BH548" s="2">
        <v>2700</v>
      </c>
      <c r="BI548" s="43">
        <v>250</v>
      </c>
      <c r="BJ548" s="2">
        <v>320</v>
      </c>
      <c r="BK548" s="2">
        <v>1449</v>
      </c>
      <c r="BL548" s="2">
        <v>1990</v>
      </c>
      <c r="BM548" s="2">
        <v>2090</v>
      </c>
      <c r="BN548" s="2">
        <v>28600</v>
      </c>
      <c r="BO548" s="2">
        <v>289000</v>
      </c>
      <c r="BP548" s="2">
        <v>285</v>
      </c>
      <c r="BQ548" s="2">
        <v>315</v>
      </c>
      <c r="CB548" s="2">
        <f t="shared" si="139"/>
        <v>128.57</v>
      </c>
      <c r="CC548" s="2">
        <f t="shared" si="140"/>
        <v>119.05</v>
      </c>
      <c r="CD548" s="2">
        <f t="shared" si="141"/>
        <v>109.52</v>
      </c>
      <c r="CE548" s="2">
        <f t="shared" si="142"/>
        <v>1332.86</v>
      </c>
      <c r="CF548" s="2">
        <f t="shared" si="143"/>
        <v>976.19</v>
      </c>
      <c r="CG548" s="2">
        <f t="shared" si="144"/>
        <v>1285.71</v>
      </c>
      <c r="CH548" s="50">
        <f t="shared" si="136"/>
        <v>137.5</v>
      </c>
      <c r="CI548" s="2">
        <f t="shared" si="138"/>
        <v>160</v>
      </c>
      <c r="CJ548" s="2">
        <f t="shared" si="135"/>
        <v>724.5</v>
      </c>
      <c r="CK548" s="2" t="s">
        <v>136</v>
      </c>
      <c r="CL548" s="2" t="s">
        <v>136</v>
      </c>
      <c r="CM548" s="2">
        <f t="shared" si="137"/>
        <v>25999.999999999996</v>
      </c>
      <c r="CN548" s="2" t="s">
        <v>136</v>
      </c>
      <c r="CO548" s="2">
        <f t="shared" si="145"/>
        <v>156.75</v>
      </c>
      <c r="CP548" s="2">
        <f t="shared" si="146"/>
        <v>207.9</v>
      </c>
    </row>
    <row r="549" spans="2:94" ht="15.75" hidden="1" customHeight="1">
      <c r="B549" s="2" t="s">
        <v>117</v>
      </c>
      <c r="C549" s="2" t="s">
        <v>118</v>
      </c>
      <c r="D549" s="2">
        <v>2.2999999999999998</v>
      </c>
      <c r="E549" s="20" t="s">
        <v>1126</v>
      </c>
      <c r="F549" s="20" t="s">
        <v>319</v>
      </c>
      <c r="G549" s="20" t="s">
        <v>121</v>
      </c>
      <c r="H549" s="20" t="s">
        <v>2429</v>
      </c>
      <c r="I549" s="20" t="s">
        <v>2430</v>
      </c>
      <c r="J549" s="20" t="s">
        <v>2431</v>
      </c>
      <c r="K549" s="20" t="s">
        <v>2318</v>
      </c>
      <c r="L549" s="20" t="s">
        <v>2319</v>
      </c>
      <c r="M549" s="20" t="s">
        <v>127</v>
      </c>
      <c r="N549" s="20"/>
      <c r="O549" s="20" t="s">
        <v>128</v>
      </c>
      <c r="P549" s="20" t="s">
        <v>129</v>
      </c>
      <c r="Q549" s="21">
        <v>46030</v>
      </c>
      <c r="R549" s="21">
        <v>46030</v>
      </c>
      <c r="S549" s="20" t="s">
        <v>1133</v>
      </c>
      <c r="T549" s="22">
        <v>250</v>
      </c>
      <c r="U549" s="20" t="s">
        <v>2319</v>
      </c>
      <c r="W549" s="20" t="s">
        <v>2432</v>
      </c>
      <c r="X549" s="32">
        <v>5800</v>
      </c>
      <c r="AD549" s="22">
        <v>250</v>
      </c>
      <c r="AE549" s="33">
        <v>0.81599999999999995</v>
      </c>
      <c r="AF549" s="20" t="s">
        <v>2430</v>
      </c>
      <c r="AG549" s="20" t="s">
        <v>2433</v>
      </c>
      <c r="AH549" s="20" t="s">
        <v>128</v>
      </c>
      <c r="AI549" s="20" t="s">
        <v>1144</v>
      </c>
      <c r="AJ549" s="20" t="s">
        <v>121</v>
      </c>
      <c r="AK549" s="20" t="s">
        <v>127</v>
      </c>
      <c r="AL549" s="20" t="s">
        <v>129</v>
      </c>
      <c r="AO549" s="20" t="s">
        <v>2431</v>
      </c>
      <c r="AQ549" s="25" t="s">
        <v>134</v>
      </c>
      <c r="AR549" s="20" t="s">
        <v>170</v>
      </c>
      <c r="AT549" s="25" t="b">
        <v>1</v>
      </c>
      <c r="AU549" s="24">
        <v>0</v>
      </c>
      <c r="AW549" s="20" t="s">
        <v>150</v>
      </c>
      <c r="AX549" s="20" t="s">
        <v>1342</v>
      </c>
      <c r="AY549" s="20" t="s">
        <v>127</v>
      </c>
      <c r="BC549" s="2">
        <v>270</v>
      </c>
      <c r="BD549" s="2">
        <v>250.00000000000003</v>
      </c>
      <c r="BE549" s="2">
        <v>230</v>
      </c>
      <c r="BF549" s="2">
        <v>2799</v>
      </c>
      <c r="BG549" s="2">
        <v>2050</v>
      </c>
      <c r="BH549" s="2">
        <v>2700</v>
      </c>
      <c r="BI549" s="43">
        <v>250</v>
      </c>
      <c r="BJ549" s="2">
        <v>320</v>
      </c>
      <c r="BK549" s="2">
        <v>1449</v>
      </c>
      <c r="BL549" s="2">
        <v>2190</v>
      </c>
      <c r="BM549" s="2">
        <v>2290</v>
      </c>
      <c r="BN549" s="2">
        <v>29700</v>
      </c>
      <c r="BO549" s="2">
        <v>289000</v>
      </c>
      <c r="BP549" s="2">
        <v>285</v>
      </c>
      <c r="BQ549" s="2">
        <v>315</v>
      </c>
      <c r="CB549" s="2">
        <f t="shared" si="139"/>
        <v>128.57</v>
      </c>
      <c r="CC549" s="2">
        <f t="shared" si="140"/>
        <v>119.05</v>
      </c>
      <c r="CD549" s="2">
        <f t="shared" si="141"/>
        <v>109.52</v>
      </c>
      <c r="CE549" s="2">
        <f t="shared" si="142"/>
        <v>1332.86</v>
      </c>
      <c r="CF549" s="2">
        <f t="shared" si="143"/>
        <v>976.19</v>
      </c>
      <c r="CG549" s="2">
        <f t="shared" si="144"/>
        <v>1285.71</v>
      </c>
      <c r="CH549" s="50">
        <f t="shared" si="136"/>
        <v>137.5</v>
      </c>
      <c r="CI549" s="2">
        <f t="shared" si="138"/>
        <v>160</v>
      </c>
      <c r="CJ549" s="2">
        <f t="shared" si="135"/>
        <v>724.5</v>
      </c>
      <c r="CK549" s="2" t="s">
        <v>136</v>
      </c>
      <c r="CL549" s="2" t="s">
        <v>136</v>
      </c>
      <c r="CM549" s="2">
        <f t="shared" si="137"/>
        <v>26999.999999999996</v>
      </c>
      <c r="CN549" s="2" t="s">
        <v>136</v>
      </c>
      <c r="CO549" s="2">
        <f t="shared" si="145"/>
        <v>156.75</v>
      </c>
      <c r="CP549" s="2">
        <f t="shared" si="146"/>
        <v>207.9</v>
      </c>
    </row>
    <row r="550" spans="2:94" ht="15.75" hidden="1" customHeight="1">
      <c r="B550" s="2" t="s">
        <v>117</v>
      </c>
      <c r="C550" s="2" t="s">
        <v>118</v>
      </c>
      <c r="D550" s="2">
        <v>2.2999999999999998</v>
      </c>
      <c r="E550" s="20" t="s">
        <v>1126</v>
      </c>
      <c r="F550" s="20" t="s">
        <v>329</v>
      </c>
      <c r="G550" s="20" t="s">
        <v>121</v>
      </c>
      <c r="H550" s="20" t="s">
        <v>2429</v>
      </c>
      <c r="I550" s="20" t="s">
        <v>2434</v>
      </c>
      <c r="J550" s="20" t="s">
        <v>2435</v>
      </c>
      <c r="K550" s="20" t="s">
        <v>2318</v>
      </c>
      <c r="L550" s="20" t="s">
        <v>2319</v>
      </c>
      <c r="M550" s="20" t="s">
        <v>127</v>
      </c>
      <c r="N550" s="20"/>
      <c r="O550" s="20" t="s">
        <v>128</v>
      </c>
      <c r="P550" s="20" t="s">
        <v>129</v>
      </c>
      <c r="Q550" s="21">
        <v>46030</v>
      </c>
      <c r="R550" s="21">
        <v>46030</v>
      </c>
      <c r="S550" s="20" t="s">
        <v>1133</v>
      </c>
      <c r="T550" s="22">
        <v>250</v>
      </c>
      <c r="U550" s="20" t="s">
        <v>2319</v>
      </c>
      <c r="W550" s="20" t="s">
        <v>2436</v>
      </c>
      <c r="X550" s="32">
        <v>4730</v>
      </c>
      <c r="AD550" s="22">
        <v>250</v>
      </c>
      <c r="AE550" s="33">
        <v>0.81599999999999995</v>
      </c>
      <c r="AF550" s="20" t="s">
        <v>2434</v>
      </c>
      <c r="AG550" s="20" t="s">
        <v>2437</v>
      </c>
      <c r="AH550" s="20" t="s">
        <v>128</v>
      </c>
      <c r="AI550" s="20" t="s">
        <v>1137</v>
      </c>
      <c r="AJ550" s="20" t="s">
        <v>121</v>
      </c>
      <c r="AK550" s="20" t="s">
        <v>127</v>
      </c>
      <c r="AL550" s="20" t="s">
        <v>129</v>
      </c>
      <c r="AO550" s="20" t="s">
        <v>2435</v>
      </c>
      <c r="AQ550" s="25" t="s">
        <v>134</v>
      </c>
      <c r="AR550" s="20" t="s">
        <v>170</v>
      </c>
      <c r="AT550" s="25" t="b">
        <v>1</v>
      </c>
      <c r="AU550" s="24">
        <v>0</v>
      </c>
      <c r="AW550" s="20" t="s">
        <v>150</v>
      </c>
      <c r="AX550" s="20" t="s">
        <v>1342</v>
      </c>
      <c r="AY550" s="20" t="s">
        <v>127</v>
      </c>
      <c r="BC550" s="2">
        <v>270</v>
      </c>
      <c r="BD550" s="2">
        <v>250.00000000000003</v>
      </c>
      <c r="BE550" s="2">
        <v>230</v>
      </c>
      <c r="BF550" s="2">
        <v>2799</v>
      </c>
      <c r="BG550" s="2">
        <v>2050</v>
      </c>
      <c r="BH550" s="2">
        <v>2700</v>
      </c>
      <c r="BI550" s="43">
        <v>250</v>
      </c>
      <c r="BJ550" s="2">
        <v>320</v>
      </c>
      <c r="BK550" s="2">
        <v>1449</v>
      </c>
      <c r="BL550" s="2">
        <v>2190</v>
      </c>
      <c r="BM550" s="2">
        <v>2290</v>
      </c>
      <c r="BN550" s="2">
        <v>29700</v>
      </c>
      <c r="BO550" s="2">
        <v>289000</v>
      </c>
      <c r="BP550" s="2">
        <v>285</v>
      </c>
      <c r="BQ550" s="2">
        <v>315</v>
      </c>
      <c r="CB550" s="2">
        <f t="shared" si="139"/>
        <v>128.57</v>
      </c>
      <c r="CC550" s="2">
        <f t="shared" si="140"/>
        <v>119.05</v>
      </c>
      <c r="CD550" s="2">
        <f t="shared" si="141"/>
        <v>109.52</v>
      </c>
      <c r="CE550" s="2">
        <f t="shared" si="142"/>
        <v>1332.86</v>
      </c>
      <c r="CF550" s="2">
        <f t="shared" si="143"/>
        <v>976.19</v>
      </c>
      <c r="CG550" s="2">
        <f t="shared" si="144"/>
        <v>1285.71</v>
      </c>
      <c r="CH550" s="50">
        <f t="shared" si="136"/>
        <v>137.5</v>
      </c>
      <c r="CI550" s="2">
        <f t="shared" si="138"/>
        <v>160</v>
      </c>
      <c r="CJ550" s="2">
        <f t="shared" si="135"/>
        <v>724.5</v>
      </c>
      <c r="CK550" s="2" t="s">
        <v>136</v>
      </c>
      <c r="CL550" s="2" t="s">
        <v>136</v>
      </c>
      <c r="CM550" s="2">
        <f t="shared" si="137"/>
        <v>26999.999999999996</v>
      </c>
      <c r="CN550" s="2" t="s">
        <v>136</v>
      </c>
      <c r="CO550" s="2">
        <f t="shared" si="145"/>
        <v>156.75</v>
      </c>
      <c r="CP550" s="2">
        <f t="shared" si="146"/>
        <v>207.9</v>
      </c>
    </row>
    <row r="551" spans="2:94" ht="15.75" hidden="1" customHeight="1">
      <c r="B551" s="2" t="s">
        <v>117</v>
      </c>
      <c r="C551" s="2" t="s">
        <v>118</v>
      </c>
      <c r="D551" s="2">
        <v>2.2999999999999998</v>
      </c>
      <c r="E551" s="20" t="s">
        <v>1126</v>
      </c>
      <c r="F551" s="20" t="s">
        <v>319</v>
      </c>
      <c r="G551" s="20" t="s">
        <v>158</v>
      </c>
      <c r="H551" s="20" t="s">
        <v>2438</v>
      </c>
      <c r="I551" s="20" t="s">
        <v>2439</v>
      </c>
      <c r="J551" s="20" t="s">
        <v>2440</v>
      </c>
      <c r="K551" s="20" t="s">
        <v>2318</v>
      </c>
      <c r="L551" s="20" t="s">
        <v>2319</v>
      </c>
      <c r="M551" s="20" t="s">
        <v>127</v>
      </c>
      <c r="N551" s="20"/>
      <c r="O551" s="20" t="s">
        <v>244</v>
      </c>
      <c r="P551" s="20" t="s">
        <v>162</v>
      </c>
      <c r="Q551" s="21">
        <v>46030</v>
      </c>
      <c r="R551" s="21">
        <v>46030</v>
      </c>
      <c r="S551" s="20" t="s">
        <v>1133</v>
      </c>
      <c r="T551" s="22">
        <v>260</v>
      </c>
      <c r="U551" s="20" t="s">
        <v>2319</v>
      </c>
      <c r="W551" s="20" t="s">
        <v>2441</v>
      </c>
      <c r="X551" s="32">
        <v>5930</v>
      </c>
      <c r="AD551" s="22">
        <v>260</v>
      </c>
      <c r="AE551" s="31">
        <v>0.80769999999999997</v>
      </c>
      <c r="AF551" s="20" t="s">
        <v>2439</v>
      </c>
      <c r="AG551" s="20" t="s">
        <v>2442</v>
      </c>
      <c r="AH551" s="20" t="s">
        <v>244</v>
      </c>
      <c r="AI551" s="20" t="s">
        <v>1144</v>
      </c>
      <c r="AJ551" s="20" t="s">
        <v>158</v>
      </c>
      <c r="AK551" s="20" t="s">
        <v>127</v>
      </c>
      <c r="AL551" s="20" t="s">
        <v>162</v>
      </c>
      <c r="AO551" s="20" t="s">
        <v>2440</v>
      </c>
      <c r="AQ551" s="25" t="s">
        <v>134</v>
      </c>
      <c r="AR551" s="20" t="s">
        <v>117</v>
      </c>
      <c r="AT551" s="25" t="b">
        <v>1</v>
      </c>
      <c r="AU551" s="24">
        <v>0</v>
      </c>
      <c r="AW551" s="20" t="s">
        <v>150</v>
      </c>
      <c r="AX551" s="20" t="s">
        <v>1138</v>
      </c>
      <c r="AY551" s="20" t="s">
        <v>127</v>
      </c>
      <c r="BC551" s="2">
        <v>280</v>
      </c>
      <c r="BD551" s="2">
        <v>260</v>
      </c>
      <c r="BE551" s="2">
        <v>240</v>
      </c>
      <c r="BF551" s="2">
        <v>2899</v>
      </c>
      <c r="BG551" s="2">
        <v>2150</v>
      </c>
      <c r="BH551" s="2">
        <v>2800</v>
      </c>
      <c r="BI551" s="43">
        <v>260</v>
      </c>
      <c r="BJ551" s="2">
        <v>330</v>
      </c>
      <c r="BK551" s="2">
        <v>1499</v>
      </c>
      <c r="BL551" s="2">
        <v>2090</v>
      </c>
      <c r="BM551" s="2">
        <v>2190</v>
      </c>
      <c r="BN551" s="2">
        <v>29700</v>
      </c>
      <c r="BO551" s="2">
        <v>299000</v>
      </c>
      <c r="BP551" s="2">
        <v>295</v>
      </c>
      <c r="BQ551" s="2">
        <v>325</v>
      </c>
      <c r="CB551" s="2">
        <f t="shared" si="139"/>
        <v>133.33000000000001</v>
      </c>
      <c r="CC551" s="2">
        <f t="shared" si="140"/>
        <v>123.81</v>
      </c>
      <c r="CD551" s="2">
        <f t="shared" si="141"/>
        <v>114.29</v>
      </c>
      <c r="CE551" s="2">
        <f t="shared" si="142"/>
        <v>1380.48</v>
      </c>
      <c r="CF551" s="2">
        <f t="shared" si="143"/>
        <v>1023.81</v>
      </c>
      <c r="CG551" s="2">
        <f t="shared" si="144"/>
        <v>1333.33</v>
      </c>
      <c r="CH551" s="50">
        <f t="shared" si="136"/>
        <v>143</v>
      </c>
      <c r="CI551" s="2">
        <f t="shared" si="138"/>
        <v>165</v>
      </c>
      <c r="CJ551" s="2">
        <f t="shared" si="135"/>
        <v>749.5</v>
      </c>
      <c r="CK551" s="2" t="s">
        <v>136</v>
      </c>
      <c r="CL551" s="2" t="s">
        <v>136</v>
      </c>
      <c r="CM551" s="2">
        <f t="shared" si="137"/>
        <v>26999.999999999996</v>
      </c>
      <c r="CN551" s="2" t="s">
        <v>136</v>
      </c>
      <c r="CO551" s="2">
        <f t="shared" si="145"/>
        <v>162.25</v>
      </c>
      <c r="CP551" s="2">
        <f t="shared" si="146"/>
        <v>214.5</v>
      </c>
    </row>
    <row r="552" spans="2:94" ht="15.75" hidden="1" customHeight="1">
      <c r="B552" s="2" t="s">
        <v>117</v>
      </c>
      <c r="C552" s="2" t="s">
        <v>118</v>
      </c>
      <c r="D552" s="2">
        <v>2.2999999999999998</v>
      </c>
      <c r="E552" s="20" t="s">
        <v>1126</v>
      </c>
      <c r="F552" s="20" t="s">
        <v>329</v>
      </c>
      <c r="G552" s="20" t="s">
        <v>158</v>
      </c>
      <c r="H552" s="20" t="s">
        <v>2438</v>
      </c>
      <c r="I552" s="20" t="s">
        <v>2443</v>
      </c>
      <c r="J552" s="20" t="s">
        <v>2444</v>
      </c>
      <c r="K552" s="20" t="s">
        <v>2318</v>
      </c>
      <c r="L552" s="20" t="s">
        <v>2319</v>
      </c>
      <c r="M552" s="20" t="s">
        <v>127</v>
      </c>
      <c r="N552" s="20"/>
      <c r="O552" s="20" t="s">
        <v>244</v>
      </c>
      <c r="P552" s="20" t="s">
        <v>162</v>
      </c>
      <c r="Q552" s="21">
        <v>46030</v>
      </c>
      <c r="R552" s="21">
        <v>46030</v>
      </c>
      <c r="S552" s="20" t="s">
        <v>1133</v>
      </c>
      <c r="T552" s="22">
        <v>260</v>
      </c>
      <c r="U552" s="20" t="s">
        <v>2319</v>
      </c>
      <c r="W552" s="20" t="s">
        <v>2445</v>
      </c>
      <c r="X552" s="32">
        <v>4870</v>
      </c>
      <c r="AD552" s="22">
        <v>260</v>
      </c>
      <c r="AE552" s="31">
        <v>0.80769999999999997</v>
      </c>
      <c r="AF552" s="20" t="s">
        <v>2443</v>
      </c>
      <c r="AG552" s="20" t="s">
        <v>2446</v>
      </c>
      <c r="AH552" s="20" t="s">
        <v>244</v>
      </c>
      <c r="AI552" s="20" t="s">
        <v>1137</v>
      </c>
      <c r="AJ552" s="20" t="s">
        <v>158</v>
      </c>
      <c r="AK552" s="20" t="s">
        <v>127</v>
      </c>
      <c r="AL552" s="20" t="s">
        <v>162</v>
      </c>
      <c r="AO552" s="20" t="s">
        <v>2444</v>
      </c>
      <c r="AQ552" s="25" t="s">
        <v>134</v>
      </c>
      <c r="AR552" s="20" t="s">
        <v>117</v>
      </c>
      <c r="AT552" s="25" t="b">
        <v>1</v>
      </c>
      <c r="AU552" s="24">
        <v>0</v>
      </c>
      <c r="AW552" s="20" t="s">
        <v>150</v>
      </c>
      <c r="AX552" s="20" t="s">
        <v>1138</v>
      </c>
      <c r="AY552" s="20" t="s">
        <v>127</v>
      </c>
      <c r="BC552" s="2">
        <v>280</v>
      </c>
      <c r="BD552" s="2">
        <v>260</v>
      </c>
      <c r="BE552" s="2">
        <v>240</v>
      </c>
      <c r="BF552" s="2">
        <v>2899</v>
      </c>
      <c r="BG552" s="2">
        <v>2150</v>
      </c>
      <c r="BH552" s="2">
        <v>2800</v>
      </c>
      <c r="BI552" s="43">
        <v>260</v>
      </c>
      <c r="BJ552" s="2">
        <v>330</v>
      </c>
      <c r="BK552" s="2">
        <v>1499</v>
      </c>
      <c r="BL552" s="2">
        <v>2090</v>
      </c>
      <c r="BM552" s="2">
        <v>2190</v>
      </c>
      <c r="BN552" s="2">
        <v>29700</v>
      </c>
      <c r="BO552" s="2">
        <v>299000</v>
      </c>
      <c r="BP552" s="2">
        <v>295</v>
      </c>
      <c r="BQ552" s="2">
        <v>325</v>
      </c>
      <c r="CB552" s="2">
        <f t="shared" si="139"/>
        <v>133.33000000000001</v>
      </c>
      <c r="CC552" s="2">
        <f t="shared" si="140"/>
        <v>123.81</v>
      </c>
      <c r="CD552" s="2">
        <f t="shared" si="141"/>
        <v>114.29</v>
      </c>
      <c r="CE552" s="2">
        <f t="shared" si="142"/>
        <v>1380.48</v>
      </c>
      <c r="CF552" s="2">
        <f t="shared" si="143"/>
        <v>1023.81</v>
      </c>
      <c r="CG552" s="2">
        <f t="shared" si="144"/>
        <v>1333.33</v>
      </c>
      <c r="CH552" s="50">
        <f t="shared" si="136"/>
        <v>143</v>
      </c>
      <c r="CI552" s="2">
        <f t="shared" si="138"/>
        <v>165</v>
      </c>
      <c r="CJ552" s="2">
        <f t="shared" si="135"/>
        <v>749.5</v>
      </c>
      <c r="CK552" s="2" t="s">
        <v>136</v>
      </c>
      <c r="CL552" s="2" t="s">
        <v>136</v>
      </c>
      <c r="CM552" s="2">
        <f t="shared" si="137"/>
        <v>26999.999999999996</v>
      </c>
      <c r="CN552" s="2" t="s">
        <v>136</v>
      </c>
      <c r="CO552" s="2">
        <f t="shared" si="145"/>
        <v>162.25</v>
      </c>
      <c r="CP552" s="2">
        <f t="shared" si="146"/>
        <v>214.5</v>
      </c>
    </row>
    <row r="553" spans="2:94" ht="15.75" hidden="1" customHeight="1">
      <c r="B553" s="2" t="s">
        <v>117</v>
      </c>
      <c r="C553" s="2" t="s">
        <v>118</v>
      </c>
      <c r="D553" s="2">
        <v>2.2999999999999998</v>
      </c>
      <c r="E553" s="20" t="s">
        <v>1126</v>
      </c>
      <c r="F553" s="20" t="s">
        <v>319</v>
      </c>
      <c r="G553" s="20" t="s">
        <v>180</v>
      </c>
      <c r="H553" s="20" t="s">
        <v>2447</v>
      </c>
      <c r="I553" s="20" t="s">
        <v>2448</v>
      </c>
      <c r="J553" s="20" t="s">
        <v>2449</v>
      </c>
      <c r="K553" s="20" t="s">
        <v>2318</v>
      </c>
      <c r="L553" s="20" t="s">
        <v>2319</v>
      </c>
      <c r="M553" s="20" t="s">
        <v>127</v>
      </c>
      <c r="N553" s="20"/>
      <c r="O553" s="20" t="s">
        <v>128</v>
      </c>
      <c r="P553" s="20" t="s">
        <v>233</v>
      </c>
      <c r="Q553" s="21">
        <v>46086</v>
      </c>
      <c r="R553" s="21">
        <v>46086</v>
      </c>
      <c r="S553" s="20" t="s">
        <v>1133</v>
      </c>
      <c r="T553" s="22">
        <v>270</v>
      </c>
      <c r="U553" s="20" t="s">
        <v>2319</v>
      </c>
      <c r="W553" s="20" t="s">
        <v>2450</v>
      </c>
      <c r="X553" s="32">
        <v>1750</v>
      </c>
      <c r="AD553" s="22">
        <v>270</v>
      </c>
      <c r="AE553" s="31">
        <v>0.8073999999999999</v>
      </c>
      <c r="AF553" s="20" t="s">
        <v>2448</v>
      </c>
      <c r="AG553" s="20" t="s">
        <v>2451</v>
      </c>
      <c r="AH553" s="20" t="s">
        <v>128</v>
      </c>
      <c r="AI553" s="20" t="s">
        <v>1144</v>
      </c>
      <c r="AJ553" s="20" t="s">
        <v>180</v>
      </c>
      <c r="AK553" s="20" t="s">
        <v>127</v>
      </c>
      <c r="AL553" s="20" t="s">
        <v>233</v>
      </c>
      <c r="AO553" s="20" t="s">
        <v>2449</v>
      </c>
      <c r="AQ553" s="25" t="s">
        <v>134</v>
      </c>
      <c r="AR553" s="20" t="s">
        <v>117</v>
      </c>
      <c r="AT553" s="25" t="b">
        <v>1</v>
      </c>
      <c r="AU553" s="24">
        <v>0</v>
      </c>
      <c r="AW553" s="20" t="s">
        <v>150</v>
      </c>
      <c r="AX553" s="20" t="s">
        <v>1782</v>
      </c>
      <c r="AY553" s="20" t="s">
        <v>127</v>
      </c>
      <c r="BC553" s="2">
        <v>290</v>
      </c>
      <c r="BD553" s="2">
        <v>270</v>
      </c>
      <c r="BE553" s="2">
        <v>250</v>
      </c>
      <c r="BF553" s="2">
        <v>2999</v>
      </c>
      <c r="BG553" s="2">
        <v>2250</v>
      </c>
      <c r="BH553" s="2">
        <v>2900</v>
      </c>
      <c r="BI553" s="43">
        <v>270</v>
      </c>
      <c r="BJ553" s="2">
        <v>350</v>
      </c>
      <c r="BK553" s="2">
        <v>1549</v>
      </c>
      <c r="BL553" s="2">
        <v>2190</v>
      </c>
      <c r="BM553" s="2">
        <v>2290</v>
      </c>
      <c r="BN553" s="2">
        <v>30800</v>
      </c>
      <c r="BO553" s="2">
        <v>309000</v>
      </c>
      <c r="BP553" s="2">
        <v>305</v>
      </c>
      <c r="BQ553" s="2">
        <v>335</v>
      </c>
      <c r="CB553" s="2">
        <f t="shared" si="139"/>
        <v>138.1</v>
      </c>
      <c r="CC553" s="2">
        <f t="shared" si="140"/>
        <v>128.57</v>
      </c>
      <c r="CD553" s="2">
        <f t="shared" si="141"/>
        <v>119.05</v>
      </c>
      <c r="CE553" s="2">
        <f t="shared" si="142"/>
        <v>1428.1</v>
      </c>
      <c r="CF553" s="2">
        <f t="shared" si="143"/>
        <v>1071.43</v>
      </c>
      <c r="CG553" s="2">
        <f t="shared" si="144"/>
        <v>1380.95</v>
      </c>
      <c r="CH553" s="50">
        <f t="shared" ref="CH553:CH565" si="147">ROUND(BI553*0.55,2)</f>
        <v>148.5</v>
      </c>
      <c r="CI553" s="2">
        <f t="shared" si="138"/>
        <v>175</v>
      </c>
      <c r="CJ553" s="2">
        <f t="shared" si="135"/>
        <v>774.5</v>
      </c>
      <c r="CK553" s="2" t="s">
        <v>136</v>
      </c>
      <c r="CL553" s="2" t="s">
        <v>136</v>
      </c>
      <c r="CM553" s="2">
        <f t="shared" si="137"/>
        <v>27999.999999999996</v>
      </c>
      <c r="CN553" s="2" t="s">
        <v>136</v>
      </c>
      <c r="CO553" s="2">
        <f t="shared" si="145"/>
        <v>167.75</v>
      </c>
      <c r="CP553" s="2">
        <f t="shared" si="146"/>
        <v>221.1</v>
      </c>
    </row>
    <row r="554" spans="2:94" ht="15.75" hidden="1" customHeight="1">
      <c r="B554" s="2" t="s">
        <v>117</v>
      </c>
      <c r="C554" s="2" t="s">
        <v>118</v>
      </c>
      <c r="D554" s="2">
        <v>2.2999999999999998</v>
      </c>
      <c r="E554" s="20" t="s">
        <v>1126</v>
      </c>
      <c r="F554" s="20" t="s">
        <v>329</v>
      </c>
      <c r="G554" s="20" t="s">
        <v>180</v>
      </c>
      <c r="H554" s="20" t="s">
        <v>2447</v>
      </c>
      <c r="I554" s="20" t="s">
        <v>2452</v>
      </c>
      <c r="J554" s="20" t="s">
        <v>2453</v>
      </c>
      <c r="K554" s="20" t="s">
        <v>2318</v>
      </c>
      <c r="L554" s="20" t="s">
        <v>2319</v>
      </c>
      <c r="M554" s="20" t="s">
        <v>127</v>
      </c>
      <c r="N554" s="20"/>
      <c r="O554" s="20" t="s">
        <v>128</v>
      </c>
      <c r="P554" s="20" t="s">
        <v>233</v>
      </c>
      <c r="Q554" s="21">
        <v>46086</v>
      </c>
      <c r="R554" s="21">
        <v>46086</v>
      </c>
      <c r="S554" s="20" t="s">
        <v>1133</v>
      </c>
      <c r="T554" s="22">
        <v>270</v>
      </c>
      <c r="U554" s="20" t="s">
        <v>2319</v>
      </c>
      <c r="W554" s="20" t="s">
        <v>2454</v>
      </c>
      <c r="X554" s="32">
        <v>1010</v>
      </c>
      <c r="AD554" s="22">
        <v>270</v>
      </c>
      <c r="AE554" s="31">
        <v>0.8073999999999999</v>
      </c>
      <c r="AF554" s="20" t="s">
        <v>2452</v>
      </c>
      <c r="AG554" s="20" t="s">
        <v>2455</v>
      </c>
      <c r="AH554" s="20" t="s">
        <v>128</v>
      </c>
      <c r="AI554" s="20" t="s">
        <v>1137</v>
      </c>
      <c r="AJ554" s="20" t="s">
        <v>180</v>
      </c>
      <c r="AK554" s="20" t="s">
        <v>127</v>
      </c>
      <c r="AL554" s="20" t="s">
        <v>233</v>
      </c>
      <c r="AO554" s="20" t="s">
        <v>2453</v>
      </c>
      <c r="AQ554" s="25" t="s">
        <v>134</v>
      </c>
      <c r="AR554" s="20" t="s">
        <v>117</v>
      </c>
      <c r="AT554" s="25" t="b">
        <v>1</v>
      </c>
      <c r="AU554" s="24">
        <v>0</v>
      </c>
      <c r="AW554" s="20" t="s">
        <v>150</v>
      </c>
      <c r="AX554" s="20" t="s">
        <v>1782</v>
      </c>
      <c r="AY554" s="20" t="s">
        <v>127</v>
      </c>
      <c r="BC554" s="2">
        <v>290</v>
      </c>
      <c r="BD554" s="2">
        <v>270</v>
      </c>
      <c r="BE554" s="2">
        <v>250</v>
      </c>
      <c r="BF554" s="2">
        <v>2999</v>
      </c>
      <c r="BG554" s="2">
        <v>2250</v>
      </c>
      <c r="BH554" s="2">
        <v>2900</v>
      </c>
      <c r="BI554" s="43">
        <v>270</v>
      </c>
      <c r="BJ554" s="2">
        <v>350</v>
      </c>
      <c r="BK554" s="2">
        <v>1549</v>
      </c>
      <c r="BL554" s="2">
        <v>2190</v>
      </c>
      <c r="BM554" s="2">
        <v>2290</v>
      </c>
      <c r="BN554" s="2">
        <v>30800</v>
      </c>
      <c r="BO554" s="2">
        <v>309000</v>
      </c>
      <c r="BP554" s="2">
        <v>305</v>
      </c>
      <c r="BQ554" s="2">
        <v>335</v>
      </c>
      <c r="CB554" s="2">
        <f t="shared" si="139"/>
        <v>138.1</v>
      </c>
      <c r="CC554" s="2">
        <f t="shared" si="140"/>
        <v>128.57</v>
      </c>
      <c r="CD554" s="2">
        <f t="shared" si="141"/>
        <v>119.05</v>
      </c>
      <c r="CE554" s="2">
        <f t="shared" si="142"/>
        <v>1428.1</v>
      </c>
      <c r="CF554" s="2">
        <f t="shared" si="143"/>
        <v>1071.43</v>
      </c>
      <c r="CG554" s="2">
        <f t="shared" si="144"/>
        <v>1380.95</v>
      </c>
      <c r="CH554" s="50">
        <f t="shared" si="147"/>
        <v>148.5</v>
      </c>
      <c r="CI554" s="2">
        <f t="shared" si="138"/>
        <v>175</v>
      </c>
      <c r="CJ554" s="2">
        <f t="shared" si="135"/>
        <v>774.5</v>
      </c>
      <c r="CK554" s="2" t="s">
        <v>136</v>
      </c>
      <c r="CL554" s="2" t="s">
        <v>136</v>
      </c>
      <c r="CM554" s="2">
        <f t="shared" si="137"/>
        <v>27999.999999999996</v>
      </c>
      <c r="CN554" s="2" t="s">
        <v>136</v>
      </c>
      <c r="CO554" s="2">
        <f t="shared" si="145"/>
        <v>167.75</v>
      </c>
      <c r="CP554" s="2">
        <f t="shared" si="146"/>
        <v>221.1</v>
      </c>
    </row>
    <row r="555" spans="2:94" ht="15.75" hidden="1" customHeight="1">
      <c r="B555" s="2" t="s">
        <v>117</v>
      </c>
      <c r="C555" s="2" t="s">
        <v>118</v>
      </c>
      <c r="D555" s="2">
        <v>2.2999999999999998</v>
      </c>
      <c r="E555" s="20" t="s">
        <v>1126</v>
      </c>
      <c r="F555" s="20" t="s">
        <v>319</v>
      </c>
      <c r="G555" s="20" t="s">
        <v>158</v>
      </c>
      <c r="H555" s="20" t="s">
        <v>2456</v>
      </c>
      <c r="I555" s="20" t="s">
        <v>2457</v>
      </c>
      <c r="J555" s="20" t="s">
        <v>2458</v>
      </c>
      <c r="K555" s="20" t="s">
        <v>2318</v>
      </c>
      <c r="L555" s="20" t="s">
        <v>2319</v>
      </c>
      <c r="M555" s="20" t="s">
        <v>127</v>
      </c>
      <c r="N555" s="20"/>
      <c r="O555" s="20" t="s">
        <v>128</v>
      </c>
      <c r="P555" s="20" t="s">
        <v>162</v>
      </c>
      <c r="Q555" s="21">
        <v>46030</v>
      </c>
      <c r="R555" s="21">
        <v>46030</v>
      </c>
      <c r="S555" s="20" t="s">
        <v>1260</v>
      </c>
      <c r="T555" s="27">
        <v>280</v>
      </c>
      <c r="U555" s="20" t="s">
        <v>2320</v>
      </c>
      <c r="W555" s="20" t="s">
        <v>2459</v>
      </c>
      <c r="X555" s="32">
        <v>3730</v>
      </c>
      <c r="AD555" s="22">
        <v>270</v>
      </c>
      <c r="AE555" s="31">
        <v>0.81480000000000008</v>
      </c>
      <c r="AF555" s="20" t="s">
        <v>2457</v>
      </c>
      <c r="AG555" s="20" t="s">
        <v>2460</v>
      </c>
      <c r="AH555" s="20" t="s">
        <v>128</v>
      </c>
      <c r="AI555" s="20" t="s">
        <v>1144</v>
      </c>
      <c r="AJ555" s="20" t="s">
        <v>158</v>
      </c>
      <c r="AK555" s="20" t="s">
        <v>127</v>
      </c>
      <c r="AL555" s="20" t="s">
        <v>162</v>
      </c>
      <c r="AO555" s="20" t="s">
        <v>2458</v>
      </c>
      <c r="AQ555" s="25" t="s">
        <v>134</v>
      </c>
      <c r="AR555" s="20" t="s">
        <v>170</v>
      </c>
      <c r="AT555" s="25" t="b">
        <v>1</v>
      </c>
      <c r="AU555" s="24">
        <v>0</v>
      </c>
      <c r="AW555" s="20" t="s">
        <v>150</v>
      </c>
      <c r="AX555" s="20" t="s">
        <v>1138</v>
      </c>
      <c r="AY555" s="20" t="s">
        <v>127</v>
      </c>
      <c r="BC555" s="2">
        <v>300</v>
      </c>
      <c r="BD555" s="2">
        <v>280</v>
      </c>
      <c r="BE555" s="2">
        <v>260</v>
      </c>
      <c r="BF555" s="2">
        <v>3099</v>
      </c>
      <c r="BG555" s="2">
        <v>2350</v>
      </c>
      <c r="BH555" s="2">
        <v>3100</v>
      </c>
      <c r="BI555" s="43">
        <v>280</v>
      </c>
      <c r="BJ555" s="2">
        <v>360</v>
      </c>
      <c r="BK555" s="2">
        <v>1599</v>
      </c>
      <c r="BL555" s="2">
        <v>2250</v>
      </c>
      <c r="BM555" s="2">
        <v>2350</v>
      </c>
      <c r="BN555" s="2">
        <v>31900</v>
      </c>
      <c r="BO555" s="2">
        <v>329000</v>
      </c>
      <c r="BP555" s="2">
        <v>315</v>
      </c>
      <c r="BQ555" s="2">
        <v>345</v>
      </c>
      <c r="CB555" s="2">
        <f t="shared" si="139"/>
        <v>142.86000000000001</v>
      </c>
      <c r="CC555" s="2">
        <f t="shared" si="140"/>
        <v>133.33000000000001</v>
      </c>
      <c r="CD555" s="2">
        <f t="shared" si="141"/>
        <v>123.81</v>
      </c>
      <c r="CE555" s="2">
        <f t="shared" si="142"/>
        <v>1475.71</v>
      </c>
      <c r="CF555" s="2">
        <f t="shared" si="143"/>
        <v>1119.05</v>
      </c>
      <c r="CG555" s="2">
        <f t="shared" si="144"/>
        <v>1476.19</v>
      </c>
      <c r="CH555" s="50">
        <f t="shared" si="147"/>
        <v>154</v>
      </c>
      <c r="CI555" s="2">
        <f t="shared" si="138"/>
        <v>180</v>
      </c>
      <c r="CJ555" s="2">
        <f t="shared" si="135"/>
        <v>799.5</v>
      </c>
      <c r="CK555" s="2" t="s">
        <v>136</v>
      </c>
      <c r="CL555" s="2" t="s">
        <v>136</v>
      </c>
      <c r="CM555" s="2">
        <f t="shared" si="137"/>
        <v>28999.999999999996</v>
      </c>
      <c r="CN555" s="2" t="s">
        <v>136</v>
      </c>
      <c r="CO555" s="2">
        <f t="shared" si="145"/>
        <v>173.25</v>
      </c>
      <c r="CP555" s="2">
        <f t="shared" si="146"/>
        <v>227.7</v>
      </c>
    </row>
    <row r="556" spans="2:94" ht="15.75" hidden="1" customHeight="1">
      <c r="B556" s="2" t="s">
        <v>117</v>
      </c>
      <c r="C556" s="2" t="s">
        <v>118</v>
      </c>
      <c r="D556" s="2">
        <v>2.2999999999999998</v>
      </c>
      <c r="E556" s="20" t="s">
        <v>1126</v>
      </c>
      <c r="F556" s="20" t="s">
        <v>329</v>
      </c>
      <c r="G556" s="20" t="s">
        <v>158</v>
      </c>
      <c r="H556" s="20" t="s">
        <v>2456</v>
      </c>
      <c r="I556" s="20" t="s">
        <v>2461</v>
      </c>
      <c r="J556" s="20" t="s">
        <v>2462</v>
      </c>
      <c r="K556" s="20" t="s">
        <v>2318</v>
      </c>
      <c r="L556" s="20" t="s">
        <v>2319</v>
      </c>
      <c r="M556" s="20" t="s">
        <v>127</v>
      </c>
      <c r="N556" s="20"/>
      <c r="O556" s="20" t="s">
        <v>128</v>
      </c>
      <c r="P556" s="20" t="s">
        <v>162</v>
      </c>
      <c r="Q556" s="21">
        <v>46030</v>
      </c>
      <c r="R556" s="21">
        <v>46030</v>
      </c>
      <c r="S556" s="20" t="s">
        <v>1133</v>
      </c>
      <c r="T556" s="27">
        <v>280</v>
      </c>
      <c r="U556" s="20" t="s">
        <v>2320</v>
      </c>
      <c r="W556" s="20" t="s">
        <v>2463</v>
      </c>
      <c r="X556" s="32">
        <v>3430</v>
      </c>
      <c r="AD556" s="22">
        <v>270</v>
      </c>
      <c r="AE556" s="31">
        <v>0.81480000000000008</v>
      </c>
      <c r="AF556" s="20" t="s">
        <v>2461</v>
      </c>
      <c r="AG556" s="20" t="s">
        <v>2464</v>
      </c>
      <c r="AH556" s="20" t="s">
        <v>128</v>
      </c>
      <c r="AI556" s="20" t="s">
        <v>1137</v>
      </c>
      <c r="AJ556" s="20" t="s">
        <v>158</v>
      </c>
      <c r="AK556" s="20" t="s">
        <v>127</v>
      </c>
      <c r="AL556" s="20" t="s">
        <v>162</v>
      </c>
      <c r="AO556" s="20" t="s">
        <v>2462</v>
      </c>
      <c r="AQ556" s="25" t="s">
        <v>134</v>
      </c>
      <c r="AR556" s="20" t="s">
        <v>117</v>
      </c>
      <c r="AT556" s="25" t="b">
        <v>1</v>
      </c>
      <c r="AU556" s="24">
        <v>0</v>
      </c>
      <c r="AW556" s="20" t="s">
        <v>150</v>
      </c>
      <c r="AX556" s="20" t="s">
        <v>1138</v>
      </c>
      <c r="AY556" s="20" t="s">
        <v>127</v>
      </c>
      <c r="BC556" s="2">
        <v>300</v>
      </c>
      <c r="BD556" s="2">
        <v>280</v>
      </c>
      <c r="BE556" s="2">
        <v>260</v>
      </c>
      <c r="BF556" s="2">
        <v>3099</v>
      </c>
      <c r="BG556" s="2">
        <v>2350</v>
      </c>
      <c r="BH556" s="2">
        <v>3100</v>
      </c>
      <c r="BI556" s="43">
        <v>280</v>
      </c>
      <c r="BJ556" s="2">
        <v>360</v>
      </c>
      <c r="BK556" s="2">
        <v>1599</v>
      </c>
      <c r="BL556" s="2">
        <v>2250</v>
      </c>
      <c r="BM556" s="2">
        <v>2350</v>
      </c>
      <c r="BN556" s="2">
        <v>31900</v>
      </c>
      <c r="BO556" s="2">
        <v>329000</v>
      </c>
      <c r="BP556" s="2">
        <v>315</v>
      </c>
      <c r="BQ556" s="2">
        <v>345</v>
      </c>
      <c r="CB556" s="2">
        <f t="shared" si="139"/>
        <v>142.86000000000001</v>
      </c>
      <c r="CC556" s="2">
        <f t="shared" si="140"/>
        <v>133.33000000000001</v>
      </c>
      <c r="CD556" s="2">
        <f t="shared" si="141"/>
        <v>123.81</v>
      </c>
      <c r="CE556" s="2">
        <f t="shared" si="142"/>
        <v>1475.71</v>
      </c>
      <c r="CF556" s="2">
        <f t="shared" si="143"/>
        <v>1119.05</v>
      </c>
      <c r="CG556" s="2">
        <f t="shared" si="144"/>
        <v>1476.19</v>
      </c>
      <c r="CH556" s="50">
        <f t="shared" si="147"/>
        <v>154</v>
      </c>
      <c r="CI556" s="2">
        <f t="shared" si="138"/>
        <v>180</v>
      </c>
      <c r="CJ556" s="2">
        <f t="shared" si="135"/>
        <v>799.5</v>
      </c>
      <c r="CK556" s="2" t="s">
        <v>136</v>
      </c>
      <c r="CL556" s="2" t="s">
        <v>136</v>
      </c>
      <c r="CM556" s="2">
        <f t="shared" si="137"/>
        <v>28999.999999999996</v>
      </c>
      <c r="CN556" s="2" t="s">
        <v>136</v>
      </c>
      <c r="CO556" s="2">
        <f t="shared" si="145"/>
        <v>173.25</v>
      </c>
      <c r="CP556" s="2">
        <f t="shared" si="146"/>
        <v>227.7</v>
      </c>
    </row>
    <row r="557" spans="2:94" ht="15.75" hidden="1" customHeight="1">
      <c r="B557" s="39" t="s">
        <v>117</v>
      </c>
      <c r="C557" s="39" t="s">
        <v>118</v>
      </c>
      <c r="D557" s="39">
        <v>2.2999999999999998</v>
      </c>
      <c r="E557" s="42" t="s">
        <v>1126</v>
      </c>
      <c r="F557" s="42" t="s">
        <v>329</v>
      </c>
      <c r="G557" s="42" t="s">
        <v>121</v>
      </c>
      <c r="H557" s="42" t="s">
        <v>2465</v>
      </c>
      <c r="I557" s="42" t="s">
        <v>2466</v>
      </c>
      <c r="J557" s="42" t="s">
        <v>2467</v>
      </c>
      <c r="K557" s="42" t="s">
        <v>1130</v>
      </c>
      <c r="L557" s="42" t="s">
        <v>2299</v>
      </c>
      <c r="M557" s="40" t="s">
        <v>127</v>
      </c>
      <c r="N557" s="40"/>
      <c r="O557" s="40" t="s">
        <v>244</v>
      </c>
      <c r="P557" s="40"/>
      <c r="Q557" s="41"/>
      <c r="R557" s="41"/>
      <c r="S557" s="40"/>
      <c r="T557" s="34">
        <v>280</v>
      </c>
      <c r="U557" s="20"/>
      <c r="W557" s="20"/>
      <c r="X557" s="32"/>
      <c r="AD557" s="22"/>
      <c r="AE557" s="31"/>
      <c r="AF557" s="20"/>
      <c r="AG557" s="20"/>
      <c r="AH557" s="20"/>
      <c r="AI557" s="20"/>
      <c r="AJ557" s="20"/>
      <c r="AK557" s="20"/>
      <c r="AL557" s="20"/>
      <c r="AO557" s="20"/>
      <c r="AQ557" s="25"/>
      <c r="AR557" s="20"/>
      <c r="AT557" s="25"/>
      <c r="AU557" s="24"/>
      <c r="AW557" s="20"/>
      <c r="AX557" s="20"/>
      <c r="AY557" s="20"/>
      <c r="BC557" s="2">
        <v>300</v>
      </c>
      <c r="BD557" s="2">
        <v>280</v>
      </c>
      <c r="BE557" s="2">
        <v>260</v>
      </c>
      <c r="BF557" s="2">
        <v>3099</v>
      </c>
      <c r="BG557" s="2">
        <v>2350</v>
      </c>
      <c r="BH557" s="2">
        <v>3100</v>
      </c>
      <c r="BI557" s="43">
        <v>280</v>
      </c>
      <c r="BJ557" s="2">
        <v>360</v>
      </c>
      <c r="BK557" s="2">
        <v>1599</v>
      </c>
      <c r="BL557" s="2">
        <v>2250</v>
      </c>
      <c r="BM557" s="2">
        <v>2350</v>
      </c>
      <c r="BN557" s="2">
        <v>31900</v>
      </c>
      <c r="BO557" s="2">
        <v>329000</v>
      </c>
      <c r="BP557" s="2">
        <v>315</v>
      </c>
      <c r="BQ557" s="2">
        <v>345</v>
      </c>
      <c r="CB557" s="2">
        <f t="shared" si="139"/>
        <v>142.86000000000001</v>
      </c>
      <c r="CC557" s="2">
        <f t="shared" si="140"/>
        <v>133.33000000000001</v>
      </c>
      <c r="CD557" s="2">
        <f t="shared" si="141"/>
        <v>123.81</v>
      </c>
      <c r="CE557" s="2">
        <f t="shared" si="142"/>
        <v>1475.71</v>
      </c>
      <c r="CF557" s="2">
        <f t="shared" si="143"/>
        <v>1119.05</v>
      </c>
      <c r="CG557" s="2">
        <f t="shared" si="144"/>
        <v>1476.19</v>
      </c>
      <c r="CH557" s="50">
        <f t="shared" si="147"/>
        <v>154</v>
      </c>
      <c r="CI557" s="2">
        <f t="shared" si="138"/>
        <v>180</v>
      </c>
      <c r="CJ557" s="2">
        <f t="shared" si="135"/>
        <v>799.5</v>
      </c>
      <c r="CK557" s="2" t="s">
        <v>136</v>
      </c>
      <c r="CL557" s="2" t="s">
        <v>136</v>
      </c>
      <c r="CM557" s="2">
        <f t="shared" si="137"/>
        <v>28999.999999999996</v>
      </c>
      <c r="CN557" s="2" t="s">
        <v>136</v>
      </c>
      <c r="CO557" s="2">
        <f t="shared" si="145"/>
        <v>173.25</v>
      </c>
      <c r="CP557" s="2">
        <f t="shared" si="146"/>
        <v>227.7</v>
      </c>
    </row>
    <row r="558" spans="2:94" ht="15.75" hidden="1" customHeight="1">
      <c r="B558" s="2" t="s">
        <v>117</v>
      </c>
      <c r="C558" s="2" t="s">
        <v>118</v>
      </c>
      <c r="D558" s="2">
        <v>2.2999999999999998</v>
      </c>
      <c r="E558" s="20" t="s">
        <v>1126</v>
      </c>
      <c r="F558" s="20" t="s">
        <v>319</v>
      </c>
      <c r="G558" s="20" t="s">
        <v>180</v>
      </c>
      <c r="H558" s="20" t="s">
        <v>2468</v>
      </c>
      <c r="I558" s="20" t="s">
        <v>2469</v>
      </c>
      <c r="J558" s="20" t="s">
        <v>2470</v>
      </c>
      <c r="K558" s="20" t="s">
        <v>2318</v>
      </c>
      <c r="L558" s="20" t="s">
        <v>2319</v>
      </c>
      <c r="M558" s="20" t="s">
        <v>127</v>
      </c>
      <c r="N558" s="20"/>
      <c r="O558" s="20" t="s">
        <v>128</v>
      </c>
      <c r="P558" s="20" t="s">
        <v>259</v>
      </c>
      <c r="Q558" s="21">
        <v>46030</v>
      </c>
      <c r="R558" s="21">
        <v>46030</v>
      </c>
      <c r="S558" s="20" t="s">
        <v>1260</v>
      </c>
      <c r="T558" s="22">
        <v>290</v>
      </c>
      <c r="U558" s="20" t="s">
        <v>2319</v>
      </c>
      <c r="W558" s="20" t="s">
        <v>2471</v>
      </c>
      <c r="X558" s="32">
        <v>7420</v>
      </c>
      <c r="AD558" s="22">
        <v>290</v>
      </c>
      <c r="AE558" s="24">
        <v>0.8</v>
      </c>
      <c r="AF558" s="20" t="s">
        <v>2469</v>
      </c>
      <c r="AG558" s="20" t="s">
        <v>2472</v>
      </c>
      <c r="AH558" s="20" t="s">
        <v>128</v>
      </c>
      <c r="AI558" s="20" t="s">
        <v>1144</v>
      </c>
      <c r="AJ558" s="20" t="s">
        <v>180</v>
      </c>
      <c r="AK558" s="20" t="s">
        <v>127</v>
      </c>
      <c r="AL558" s="20" t="s">
        <v>259</v>
      </c>
      <c r="AO558" s="20" t="s">
        <v>2470</v>
      </c>
      <c r="AQ558" s="25" t="s">
        <v>134</v>
      </c>
      <c r="AR558" s="20" t="s">
        <v>170</v>
      </c>
      <c r="AT558" s="25" t="b">
        <v>1</v>
      </c>
      <c r="AU558" s="24">
        <v>0</v>
      </c>
      <c r="AW558" s="20" t="s">
        <v>150</v>
      </c>
      <c r="AX558" s="20" t="s">
        <v>1342</v>
      </c>
      <c r="AY558" s="20" t="s">
        <v>127</v>
      </c>
      <c r="BC558" s="2">
        <v>310</v>
      </c>
      <c r="BD558" s="2">
        <v>290</v>
      </c>
      <c r="BE558" s="2">
        <v>270</v>
      </c>
      <c r="BF558" s="2">
        <v>3199</v>
      </c>
      <c r="BG558" s="2">
        <v>2400</v>
      </c>
      <c r="BH558" s="2">
        <v>3200</v>
      </c>
      <c r="BI558" s="43">
        <v>290</v>
      </c>
      <c r="BJ558" s="2">
        <v>370</v>
      </c>
      <c r="BK558" s="2">
        <v>1699</v>
      </c>
      <c r="BL558" s="2">
        <v>2290</v>
      </c>
      <c r="BM558" s="2">
        <v>2390</v>
      </c>
      <c r="BN558" s="2">
        <v>33000</v>
      </c>
      <c r="BO558" s="2">
        <v>349000</v>
      </c>
      <c r="BP558" s="2">
        <v>325</v>
      </c>
      <c r="BQ558" s="2">
        <v>355</v>
      </c>
      <c r="CB558" s="2">
        <f t="shared" si="139"/>
        <v>147.62</v>
      </c>
      <c r="CC558" s="2">
        <f t="shared" si="140"/>
        <v>138.1</v>
      </c>
      <c r="CD558" s="2">
        <f t="shared" si="141"/>
        <v>128.57</v>
      </c>
      <c r="CE558" s="2">
        <f t="shared" si="142"/>
        <v>1523.33</v>
      </c>
      <c r="CF558" s="2">
        <f t="shared" si="143"/>
        <v>1142.8599999999999</v>
      </c>
      <c r="CG558" s="2">
        <f t="shared" si="144"/>
        <v>1523.81</v>
      </c>
      <c r="CH558" s="50">
        <f t="shared" si="147"/>
        <v>159.5</v>
      </c>
      <c r="CI558" s="2">
        <f t="shared" si="138"/>
        <v>185</v>
      </c>
      <c r="CJ558" s="2">
        <f t="shared" si="135"/>
        <v>849.5</v>
      </c>
      <c r="CK558" s="2" t="s">
        <v>136</v>
      </c>
      <c r="CL558" s="2" t="s">
        <v>136</v>
      </c>
      <c r="CM558" s="2">
        <f t="shared" si="137"/>
        <v>29999.999999999996</v>
      </c>
      <c r="CN558" s="2" t="s">
        <v>136</v>
      </c>
      <c r="CO558" s="2">
        <f t="shared" si="145"/>
        <v>178.75</v>
      </c>
      <c r="CP558" s="2">
        <f t="shared" si="146"/>
        <v>234.3</v>
      </c>
    </row>
    <row r="559" spans="2:94" ht="15.75" hidden="1" customHeight="1">
      <c r="B559" s="2" t="s">
        <v>117</v>
      </c>
      <c r="C559" s="2" t="s">
        <v>118</v>
      </c>
      <c r="D559" s="2">
        <v>2.2999999999999998</v>
      </c>
      <c r="E559" s="20" t="s">
        <v>1126</v>
      </c>
      <c r="F559" s="20" t="s">
        <v>329</v>
      </c>
      <c r="G559" s="20" t="s">
        <v>180</v>
      </c>
      <c r="H559" s="20" t="s">
        <v>2468</v>
      </c>
      <c r="I559" s="20" t="s">
        <v>2473</v>
      </c>
      <c r="J559" s="20" t="s">
        <v>2474</v>
      </c>
      <c r="K559" s="20" t="s">
        <v>2318</v>
      </c>
      <c r="L559" s="20" t="s">
        <v>2319</v>
      </c>
      <c r="M559" s="20" t="s">
        <v>127</v>
      </c>
      <c r="N559" s="20"/>
      <c r="O559" s="20" t="s">
        <v>128</v>
      </c>
      <c r="P559" s="20" t="s">
        <v>259</v>
      </c>
      <c r="Q559" s="21">
        <v>46030</v>
      </c>
      <c r="R559" s="21">
        <v>46030</v>
      </c>
      <c r="S559" s="20" t="s">
        <v>1260</v>
      </c>
      <c r="T559" s="22">
        <v>290</v>
      </c>
      <c r="U559" s="20" t="s">
        <v>2319</v>
      </c>
      <c r="W559" s="20" t="s">
        <v>2475</v>
      </c>
      <c r="X559" s="32">
        <v>3970</v>
      </c>
      <c r="AD559" s="22">
        <v>290</v>
      </c>
      <c r="AE559" s="24">
        <v>0.8</v>
      </c>
      <c r="AF559" s="20" t="s">
        <v>2473</v>
      </c>
      <c r="AG559" s="20" t="s">
        <v>2476</v>
      </c>
      <c r="AH559" s="20" t="s">
        <v>128</v>
      </c>
      <c r="AI559" s="20" t="s">
        <v>1137</v>
      </c>
      <c r="AJ559" s="20" t="s">
        <v>180</v>
      </c>
      <c r="AK559" s="20" t="s">
        <v>127</v>
      </c>
      <c r="AL559" s="20" t="s">
        <v>259</v>
      </c>
      <c r="AO559" s="20" t="s">
        <v>2474</v>
      </c>
      <c r="AQ559" s="25" t="s">
        <v>134</v>
      </c>
      <c r="AR559" s="20" t="s">
        <v>170</v>
      </c>
      <c r="AT559" s="25" t="b">
        <v>1</v>
      </c>
      <c r="AU559" s="24">
        <v>0</v>
      </c>
      <c r="AW559" s="20" t="s">
        <v>150</v>
      </c>
      <c r="AX559" s="20" t="s">
        <v>1342</v>
      </c>
      <c r="AY559" s="20" t="s">
        <v>127</v>
      </c>
      <c r="BC559" s="2">
        <v>310</v>
      </c>
      <c r="BD559" s="2">
        <v>290</v>
      </c>
      <c r="BE559" s="2">
        <v>270</v>
      </c>
      <c r="BF559" s="2">
        <v>3199</v>
      </c>
      <c r="BG559" s="2">
        <v>2400</v>
      </c>
      <c r="BH559" s="2">
        <v>3200</v>
      </c>
      <c r="BI559" s="43">
        <v>290</v>
      </c>
      <c r="BJ559" s="2">
        <v>370</v>
      </c>
      <c r="BK559" s="2">
        <v>1699</v>
      </c>
      <c r="BL559" s="2">
        <v>2290</v>
      </c>
      <c r="BM559" s="2">
        <v>2390</v>
      </c>
      <c r="BN559" s="2">
        <v>33000</v>
      </c>
      <c r="BO559" s="2">
        <v>349000</v>
      </c>
      <c r="BP559" s="2">
        <v>325</v>
      </c>
      <c r="BQ559" s="2">
        <v>355</v>
      </c>
      <c r="CB559" s="2">
        <f t="shared" si="139"/>
        <v>147.62</v>
      </c>
      <c r="CC559" s="2">
        <f t="shared" si="140"/>
        <v>138.1</v>
      </c>
      <c r="CD559" s="2">
        <f t="shared" si="141"/>
        <v>128.57</v>
      </c>
      <c r="CE559" s="2">
        <f t="shared" si="142"/>
        <v>1523.33</v>
      </c>
      <c r="CF559" s="2">
        <f t="shared" si="143"/>
        <v>1142.8599999999999</v>
      </c>
      <c r="CG559" s="2">
        <f t="shared" si="144"/>
        <v>1523.81</v>
      </c>
      <c r="CH559" s="50">
        <f t="shared" si="147"/>
        <v>159.5</v>
      </c>
      <c r="CI559" s="2">
        <f t="shared" si="138"/>
        <v>185</v>
      </c>
      <c r="CJ559" s="2">
        <f t="shared" si="135"/>
        <v>849.5</v>
      </c>
      <c r="CK559" s="2" t="s">
        <v>136</v>
      </c>
      <c r="CL559" s="2" t="s">
        <v>136</v>
      </c>
      <c r="CM559" s="2">
        <f t="shared" si="137"/>
        <v>29999.999999999996</v>
      </c>
      <c r="CN559" s="2" t="s">
        <v>136</v>
      </c>
      <c r="CO559" s="2">
        <f t="shared" si="145"/>
        <v>178.75</v>
      </c>
      <c r="CP559" s="2">
        <f t="shared" si="146"/>
        <v>234.3</v>
      </c>
    </row>
    <row r="560" spans="2:94" ht="15.75" hidden="1" customHeight="1">
      <c r="B560" s="2" t="s">
        <v>117</v>
      </c>
      <c r="C560" s="2" t="s">
        <v>118</v>
      </c>
      <c r="D560" s="2">
        <v>2.2999999999999998</v>
      </c>
      <c r="E560" s="20" t="s">
        <v>1126</v>
      </c>
      <c r="F560" s="20" t="s">
        <v>319</v>
      </c>
      <c r="G560" s="20" t="s">
        <v>121</v>
      </c>
      <c r="H560" s="20" t="s">
        <v>2477</v>
      </c>
      <c r="I560" s="20" t="s">
        <v>2478</v>
      </c>
      <c r="J560" s="20" t="s">
        <v>2479</v>
      </c>
      <c r="K560" s="20" t="s">
        <v>2318</v>
      </c>
      <c r="L560" s="20" t="s">
        <v>2319</v>
      </c>
      <c r="M560" s="20" t="s">
        <v>127</v>
      </c>
      <c r="N560" s="20"/>
      <c r="O560" s="20" t="s">
        <v>128</v>
      </c>
      <c r="P560" s="20" t="s">
        <v>129</v>
      </c>
      <c r="Q560" s="21">
        <v>46030</v>
      </c>
      <c r="R560" s="21">
        <v>46030</v>
      </c>
      <c r="S560" s="20" t="s">
        <v>1133</v>
      </c>
      <c r="T560" s="22">
        <v>300</v>
      </c>
      <c r="U560" s="20" t="s">
        <v>2319</v>
      </c>
      <c r="W560" s="20" t="s">
        <v>2480</v>
      </c>
      <c r="X560" s="32">
        <v>14860</v>
      </c>
      <c r="AD560" s="22">
        <v>300</v>
      </c>
      <c r="AE560" s="24">
        <v>0.82</v>
      </c>
      <c r="AF560" s="20" t="s">
        <v>2478</v>
      </c>
      <c r="AG560" s="20" t="s">
        <v>2481</v>
      </c>
      <c r="AH560" s="20" t="s">
        <v>128</v>
      </c>
      <c r="AI560" s="20" t="s">
        <v>1144</v>
      </c>
      <c r="AJ560" s="20" t="s">
        <v>121</v>
      </c>
      <c r="AK560" s="20" t="s">
        <v>127</v>
      </c>
      <c r="AL560" s="20" t="s">
        <v>129</v>
      </c>
      <c r="AO560" s="20" t="s">
        <v>2479</v>
      </c>
      <c r="AQ560" s="25" t="s">
        <v>134</v>
      </c>
      <c r="AR560" s="20" t="s">
        <v>117</v>
      </c>
      <c r="AT560" s="25" t="b">
        <v>1</v>
      </c>
      <c r="AU560" s="24">
        <v>0</v>
      </c>
      <c r="AW560" s="20" t="s">
        <v>150</v>
      </c>
      <c r="AX560" s="20" t="s">
        <v>1342</v>
      </c>
      <c r="AY560" s="20" t="s">
        <v>127</v>
      </c>
      <c r="BC560" s="2">
        <v>320</v>
      </c>
      <c r="BD560" s="2">
        <v>300</v>
      </c>
      <c r="BE560" s="2">
        <v>280</v>
      </c>
      <c r="BF560" s="2">
        <v>3399</v>
      </c>
      <c r="BG560" s="2">
        <v>2450</v>
      </c>
      <c r="BH560" s="2">
        <v>3300</v>
      </c>
      <c r="BI560" s="43">
        <v>300</v>
      </c>
      <c r="BJ560" s="2">
        <v>380</v>
      </c>
      <c r="BK560" s="2">
        <v>1749</v>
      </c>
      <c r="BL560" s="2">
        <v>2390</v>
      </c>
      <c r="BM560" s="2">
        <v>2490</v>
      </c>
      <c r="BN560" s="2">
        <v>34100</v>
      </c>
      <c r="BO560" s="2">
        <v>339000</v>
      </c>
      <c r="BP560" s="2">
        <v>335</v>
      </c>
      <c r="BQ560" s="2">
        <v>365</v>
      </c>
      <c r="CB560" s="2">
        <f t="shared" si="139"/>
        <v>152.38</v>
      </c>
      <c r="CC560" s="2">
        <f t="shared" si="140"/>
        <v>142.86000000000001</v>
      </c>
      <c r="CD560" s="2">
        <f t="shared" si="141"/>
        <v>133.33000000000001</v>
      </c>
      <c r="CE560" s="2">
        <f t="shared" si="142"/>
        <v>1618.57</v>
      </c>
      <c r="CF560" s="2">
        <f t="shared" si="143"/>
        <v>1166.67</v>
      </c>
      <c r="CG560" s="2">
        <f t="shared" si="144"/>
        <v>1571.43</v>
      </c>
      <c r="CH560" s="50">
        <f t="shared" si="147"/>
        <v>165</v>
      </c>
      <c r="CI560" s="2">
        <f t="shared" si="138"/>
        <v>190</v>
      </c>
      <c r="CJ560" s="2">
        <f t="shared" si="135"/>
        <v>874.5</v>
      </c>
      <c r="CK560" s="2" t="s">
        <v>136</v>
      </c>
      <c r="CL560" s="2" t="s">
        <v>136</v>
      </c>
      <c r="CM560" s="2">
        <f t="shared" si="137"/>
        <v>30999.999999999996</v>
      </c>
      <c r="CN560" s="2" t="s">
        <v>136</v>
      </c>
      <c r="CO560" s="2">
        <f t="shared" si="145"/>
        <v>184.25</v>
      </c>
      <c r="CP560" s="2">
        <f t="shared" si="146"/>
        <v>240.9</v>
      </c>
    </row>
    <row r="561" spans="2:94" ht="15.75" hidden="1" customHeight="1">
      <c r="B561" s="2" t="s">
        <v>117</v>
      </c>
      <c r="C561" s="2" t="s">
        <v>118</v>
      </c>
      <c r="D561" s="2">
        <v>2.2999999999999998</v>
      </c>
      <c r="E561" s="20" t="s">
        <v>1126</v>
      </c>
      <c r="F561" s="20" t="s">
        <v>329</v>
      </c>
      <c r="G561" s="20" t="s">
        <v>121</v>
      </c>
      <c r="H561" s="20" t="s">
        <v>2477</v>
      </c>
      <c r="I561" s="20" t="s">
        <v>2482</v>
      </c>
      <c r="J561" s="20" t="s">
        <v>2483</v>
      </c>
      <c r="K561" s="20" t="s">
        <v>2318</v>
      </c>
      <c r="L561" s="20" t="s">
        <v>2319</v>
      </c>
      <c r="M561" s="20" t="s">
        <v>127</v>
      </c>
      <c r="N561" s="20"/>
      <c r="O561" s="20" t="s">
        <v>128</v>
      </c>
      <c r="P561" s="20" t="s">
        <v>129</v>
      </c>
      <c r="Q561" s="21">
        <v>46058</v>
      </c>
      <c r="R561" s="21">
        <v>46058</v>
      </c>
      <c r="S561" s="20" t="s">
        <v>1133</v>
      </c>
      <c r="T561" s="22">
        <v>300</v>
      </c>
      <c r="U561" s="20" t="s">
        <v>2319</v>
      </c>
      <c r="W561" s="20" t="s">
        <v>2484</v>
      </c>
      <c r="X561" s="32">
        <v>9740</v>
      </c>
      <c r="AD561" s="22">
        <v>300</v>
      </c>
      <c r="AE561" s="24">
        <v>0.82</v>
      </c>
      <c r="AF561" s="20" t="s">
        <v>2482</v>
      </c>
      <c r="AG561" s="20" t="s">
        <v>2485</v>
      </c>
      <c r="AH561" s="20" t="s">
        <v>128</v>
      </c>
      <c r="AI561" s="20" t="s">
        <v>1137</v>
      </c>
      <c r="AJ561" s="20" t="s">
        <v>121</v>
      </c>
      <c r="AK561" s="20" t="s">
        <v>127</v>
      </c>
      <c r="AL561" s="20" t="s">
        <v>129</v>
      </c>
      <c r="AO561" s="20" t="s">
        <v>2483</v>
      </c>
      <c r="AQ561" s="25" t="s">
        <v>134</v>
      </c>
      <c r="AR561" s="20" t="s">
        <v>117</v>
      </c>
      <c r="AT561" s="25" t="b">
        <v>1</v>
      </c>
      <c r="AU561" s="24">
        <v>0</v>
      </c>
      <c r="AW561" s="20" t="s">
        <v>150</v>
      </c>
      <c r="AX561" s="20" t="s">
        <v>1342</v>
      </c>
      <c r="AY561" s="20" t="s">
        <v>127</v>
      </c>
      <c r="BC561" s="2">
        <v>320</v>
      </c>
      <c r="BD561" s="2">
        <v>300</v>
      </c>
      <c r="BE561" s="2">
        <v>280</v>
      </c>
      <c r="BF561" s="2">
        <v>3399</v>
      </c>
      <c r="BG561" s="2">
        <v>2450</v>
      </c>
      <c r="BH561" s="2">
        <v>3300</v>
      </c>
      <c r="BI561" s="43">
        <v>300</v>
      </c>
      <c r="BJ561" s="2">
        <v>380</v>
      </c>
      <c r="BK561" s="2">
        <v>1749</v>
      </c>
      <c r="BL561" s="2">
        <v>2390</v>
      </c>
      <c r="BM561" s="2">
        <v>2490</v>
      </c>
      <c r="BN561" s="2">
        <v>34100</v>
      </c>
      <c r="BO561" s="2">
        <v>339000</v>
      </c>
      <c r="BP561" s="2">
        <v>335</v>
      </c>
      <c r="BQ561" s="2">
        <v>365</v>
      </c>
      <c r="CB561" s="2">
        <f t="shared" si="139"/>
        <v>152.38</v>
      </c>
      <c r="CC561" s="2">
        <f t="shared" si="140"/>
        <v>142.86000000000001</v>
      </c>
      <c r="CD561" s="2">
        <f t="shared" si="141"/>
        <v>133.33000000000001</v>
      </c>
      <c r="CE561" s="2">
        <f t="shared" si="142"/>
        <v>1618.57</v>
      </c>
      <c r="CF561" s="2">
        <f t="shared" si="143"/>
        <v>1166.67</v>
      </c>
      <c r="CG561" s="2">
        <f t="shared" si="144"/>
        <v>1571.43</v>
      </c>
      <c r="CH561" s="50">
        <f t="shared" si="147"/>
        <v>165</v>
      </c>
      <c r="CI561" s="2">
        <f t="shared" si="138"/>
        <v>190</v>
      </c>
      <c r="CJ561" s="2">
        <f t="shared" si="135"/>
        <v>874.5</v>
      </c>
      <c r="CK561" s="2" t="s">
        <v>136</v>
      </c>
      <c r="CL561" s="2" t="s">
        <v>136</v>
      </c>
      <c r="CM561" s="2">
        <f t="shared" si="137"/>
        <v>30999.999999999996</v>
      </c>
      <c r="CN561" s="2" t="s">
        <v>136</v>
      </c>
      <c r="CO561" s="2">
        <f t="shared" si="145"/>
        <v>184.25</v>
      </c>
      <c r="CP561" s="2">
        <f t="shared" si="146"/>
        <v>240.9</v>
      </c>
    </row>
    <row r="562" spans="2:94" ht="15.75" hidden="1" customHeight="1">
      <c r="B562" s="2" t="s">
        <v>117</v>
      </c>
      <c r="C562" s="2" t="s">
        <v>118</v>
      </c>
      <c r="D562" s="2">
        <v>2.2999999999999998</v>
      </c>
      <c r="E562" s="20" t="s">
        <v>1126</v>
      </c>
      <c r="F562" s="20" t="s">
        <v>319</v>
      </c>
      <c r="G562" s="20" t="s">
        <v>180</v>
      </c>
      <c r="H562" s="20" t="s">
        <v>2486</v>
      </c>
      <c r="I562" s="20" t="s">
        <v>2487</v>
      </c>
      <c r="J562" s="20" t="s">
        <v>2488</v>
      </c>
      <c r="K562" s="20" t="s">
        <v>2318</v>
      </c>
      <c r="L562" s="20" t="s">
        <v>2319</v>
      </c>
      <c r="M562" s="20" t="s">
        <v>127</v>
      </c>
      <c r="N562" s="20"/>
      <c r="O562" s="20" t="s">
        <v>128</v>
      </c>
      <c r="P562" s="20" t="s">
        <v>259</v>
      </c>
      <c r="Q562" s="21">
        <v>46030</v>
      </c>
      <c r="R562" s="21">
        <v>46030</v>
      </c>
      <c r="S562" s="20" t="s">
        <v>1133</v>
      </c>
      <c r="T562" s="22">
        <v>300</v>
      </c>
      <c r="U562" s="20" t="s">
        <v>2319</v>
      </c>
      <c r="W562" s="20" t="s">
        <v>2489</v>
      </c>
      <c r="X562" s="32">
        <v>2470</v>
      </c>
      <c r="AD562" s="22">
        <v>300</v>
      </c>
      <c r="AE562" s="31">
        <v>0.7833</v>
      </c>
      <c r="AF562" s="20" t="s">
        <v>2487</v>
      </c>
      <c r="AG562" s="20" t="s">
        <v>2490</v>
      </c>
      <c r="AH562" s="20" t="s">
        <v>128</v>
      </c>
      <c r="AI562" s="20" t="s">
        <v>1144</v>
      </c>
      <c r="AJ562" s="20" t="s">
        <v>180</v>
      </c>
      <c r="AK562" s="20" t="s">
        <v>127</v>
      </c>
      <c r="AL562" s="20" t="s">
        <v>259</v>
      </c>
      <c r="AO562" s="20" t="s">
        <v>2488</v>
      </c>
      <c r="AQ562" s="25" t="s">
        <v>134</v>
      </c>
      <c r="AR562" s="20" t="s">
        <v>170</v>
      </c>
      <c r="AT562" s="25" t="b">
        <v>1</v>
      </c>
      <c r="AU562" s="24">
        <v>0</v>
      </c>
      <c r="AW562" s="20" t="s">
        <v>150</v>
      </c>
      <c r="AX562" s="20" t="s">
        <v>1342</v>
      </c>
      <c r="AY562" s="20" t="s">
        <v>127</v>
      </c>
      <c r="BC562" s="2">
        <v>320</v>
      </c>
      <c r="BD562" s="2">
        <v>300</v>
      </c>
      <c r="BE562" s="2">
        <v>280</v>
      </c>
      <c r="BF562" s="2">
        <v>3399</v>
      </c>
      <c r="BG562" s="2">
        <v>2450</v>
      </c>
      <c r="BH562" s="2">
        <v>3300</v>
      </c>
      <c r="BI562" s="43">
        <v>300</v>
      </c>
      <c r="BJ562" s="2">
        <v>380</v>
      </c>
      <c r="BK562" s="2">
        <v>1699</v>
      </c>
      <c r="BL562" s="2">
        <v>2690</v>
      </c>
      <c r="BM562" s="2">
        <v>2790</v>
      </c>
      <c r="BN562" s="2">
        <v>35200</v>
      </c>
      <c r="BO562" s="2">
        <v>349000</v>
      </c>
      <c r="BP562" s="2">
        <v>335</v>
      </c>
      <c r="BQ562" s="2">
        <v>365</v>
      </c>
      <c r="CB562" s="2">
        <f t="shared" si="139"/>
        <v>152.38</v>
      </c>
      <c r="CC562" s="2">
        <f t="shared" si="140"/>
        <v>142.86000000000001</v>
      </c>
      <c r="CD562" s="2">
        <f t="shared" si="141"/>
        <v>133.33000000000001</v>
      </c>
      <c r="CE562" s="2">
        <f t="shared" si="142"/>
        <v>1618.57</v>
      </c>
      <c r="CF562" s="2">
        <f t="shared" si="143"/>
        <v>1166.67</v>
      </c>
      <c r="CG562" s="2">
        <f t="shared" si="144"/>
        <v>1571.43</v>
      </c>
      <c r="CH562" s="50">
        <f t="shared" si="147"/>
        <v>165</v>
      </c>
      <c r="CI562" s="2">
        <f t="shared" si="138"/>
        <v>190</v>
      </c>
      <c r="CJ562" s="2">
        <f t="shared" si="135"/>
        <v>849.5</v>
      </c>
      <c r="CK562" s="2" t="s">
        <v>136</v>
      </c>
      <c r="CL562" s="2" t="s">
        <v>136</v>
      </c>
      <c r="CM562" s="2">
        <f t="shared" si="137"/>
        <v>31999.999999999996</v>
      </c>
      <c r="CN562" s="2" t="s">
        <v>136</v>
      </c>
      <c r="CO562" s="2">
        <f t="shared" si="145"/>
        <v>184.25</v>
      </c>
      <c r="CP562" s="2">
        <f t="shared" si="146"/>
        <v>240.9</v>
      </c>
    </row>
    <row r="563" spans="2:94" ht="15.75" hidden="1" customHeight="1">
      <c r="B563" s="2" t="s">
        <v>117</v>
      </c>
      <c r="C563" s="2" t="s">
        <v>118</v>
      </c>
      <c r="D563" s="2">
        <v>2.2999999999999998</v>
      </c>
      <c r="E563" s="20" t="s">
        <v>1126</v>
      </c>
      <c r="F563" s="20" t="s">
        <v>329</v>
      </c>
      <c r="G563" s="20" t="s">
        <v>180</v>
      </c>
      <c r="H563" s="20" t="s">
        <v>2486</v>
      </c>
      <c r="I563" s="20" t="s">
        <v>2491</v>
      </c>
      <c r="J563" s="20" t="s">
        <v>2492</v>
      </c>
      <c r="K563" s="20" t="s">
        <v>2318</v>
      </c>
      <c r="L563" s="20" t="s">
        <v>2319</v>
      </c>
      <c r="M563" s="20" t="s">
        <v>127</v>
      </c>
      <c r="N563" s="20"/>
      <c r="O563" s="20" t="s">
        <v>128</v>
      </c>
      <c r="P563" s="20" t="s">
        <v>259</v>
      </c>
      <c r="Q563" s="21">
        <v>46030</v>
      </c>
      <c r="R563" s="21">
        <v>46030</v>
      </c>
      <c r="S563" s="20" t="s">
        <v>1133</v>
      </c>
      <c r="T563" s="22">
        <v>300</v>
      </c>
      <c r="U563" s="20" t="s">
        <v>2319</v>
      </c>
      <c r="W563" s="20" t="s">
        <v>2493</v>
      </c>
      <c r="X563" s="32">
        <v>1420</v>
      </c>
      <c r="AD563" s="22">
        <v>300</v>
      </c>
      <c r="AE563" s="31">
        <v>0.7833</v>
      </c>
      <c r="AF563" s="20" t="s">
        <v>2491</v>
      </c>
      <c r="AG563" s="20" t="s">
        <v>2494</v>
      </c>
      <c r="AH563" s="20" t="s">
        <v>128</v>
      </c>
      <c r="AI563" s="20" t="s">
        <v>1137</v>
      </c>
      <c r="AJ563" s="20" t="s">
        <v>180</v>
      </c>
      <c r="AK563" s="20" t="s">
        <v>127</v>
      </c>
      <c r="AL563" s="20" t="s">
        <v>259</v>
      </c>
      <c r="AO563" s="20" t="s">
        <v>2492</v>
      </c>
      <c r="AQ563" s="25" t="s">
        <v>134</v>
      </c>
      <c r="AR563" s="20" t="s">
        <v>170</v>
      </c>
      <c r="AT563" s="25" t="b">
        <v>1</v>
      </c>
      <c r="AU563" s="24">
        <v>0</v>
      </c>
      <c r="AW563" s="20" t="s">
        <v>150</v>
      </c>
      <c r="AX563" s="20" t="s">
        <v>1342</v>
      </c>
      <c r="AY563" s="20" t="s">
        <v>127</v>
      </c>
      <c r="BC563" s="2">
        <v>320</v>
      </c>
      <c r="BD563" s="2">
        <v>300</v>
      </c>
      <c r="BE563" s="2">
        <v>280</v>
      </c>
      <c r="BF563" s="2">
        <v>3399</v>
      </c>
      <c r="BG563" s="2">
        <v>2450</v>
      </c>
      <c r="BH563" s="2">
        <v>3300</v>
      </c>
      <c r="BI563" s="43">
        <v>300</v>
      </c>
      <c r="BJ563" s="2">
        <v>380</v>
      </c>
      <c r="BK563" s="2">
        <v>1699</v>
      </c>
      <c r="BL563" s="2">
        <v>2690</v>
      </c>
      <c r="BM563" s="2">
        <v>2790</v>
      </c>
      <c r="BN563" s="2">
        <v>35200</v>
      </c>
      <c r="BO563" s="2">
        <v>349000</v>
      </c>
      <c r="BP563" s="2">
        <v>335</v>
      </c>
      <c r="BQ563" s="2">
        <v>365</v>
      </c>
      <c r="CB563" s="2">
        <f t="shared" si="139"/>
        <v>152.38</v>
      </c>
      <c r="CC563" s="2">
        <f t="shared" si="140"/>
        <v>142.86000000000001</v>
      </c>
      <c r="CD563" s="2">
        <f t="shared" si="141"/>
        <v>133.33000000000001</v>
      </c>
      <c r="CE563" s="2">
        <f t="shared" si="142"/>
        <v>1618.57</v>
      </c>
      <c r="CF563" s="2">
        <f t="shared" si="143"/>
        <v>1166.67</v>
      </c>
      <c r="CG563" s="2">
        <f t="shared" si="144"/>
        <v>1571.43</v>
      </c>
      <c r="CH563" s="50">
        <f t="shared" si="147"/>
        <v>165</v>
      </c>
      <c r="CI563" s="2">
        <f t="shared" si="138"/>
        <v>190</v>
      </c>
      <c r="CJ563" s="2">
        <f t="shared" si="135"/>
        <v>849.5</v>
      </c>
      <c r="CK563" s="2" t="s">
        <v>136</v>
      </c>
      <c r="CL563" s="2" t="s">
        <v>136</v>
      </c>
      <c r="CM563" s="2">
        <f t="shared" si="137"/>
        <v>31999.999999999996</v>
      </c>
      <c r="CN563" s="2" t="s">
        <v>136</v>
      </c>
      <c r="CO563" s="2">
        <f t="shared" si="145"/>
        <v>184.25</v>
      </c>
      <c r="CP563" s="2">
        <f t="shared" si="146"/>
        <v>240.9</v>
      </c>
    </row>
    <row r="564" spans="2:94" ht="15.75" hidden="1" customHeight="1">
      <c r="B564" s="39" t="s">
        <v>117</v>
      </c>
      <c r="C564" s="39" t="s">
        <v>118</v>
      </c>
      <c r="D564" s="39">
        <v>2.2999999999999998</v>
      </c>
      <c r="E564" s="42" t="s">
        <v>1126</v>
      </c>
      <c r="F564" s="42" t="s">
        <v>319</v>
      </c>
      <c r="G564" s="42" t="s">
        <v>121</v>
      </c>
      <c r="H564" s="42" t="s">
        <v>2465</v>
      </c>
      <c r="I564" s="42" t="s">
        <v>2495</v>
      </c>
      <c r="J564" s="42" t="s">
        <v>2496</v>
      </c>
      <c r="K564" s="42" t="s">
        <v>1130</v>
      </c>
      <c r="L564" s="42" t="s">
        <v>2299</v>
      </c>
      <c r="M564" s="40" t="s">
        <v>127</v>
      </c>
      <c r="N564" s="40"/>
      <c r="O564" s="40" t="s">
        <v>244</v>
      </c>
      <c r="P564" s="40"/>
      <c r="Q564" s="41"/>
      <c r="R564" s="41"/>
      <c r="S564" s="40"/>
      <c r="T564" s="34">
        <v>300</v>
      </c>
      <c r="U564" s="20"/>
      <c r="W564" s="20"/>
      <c r="X564" s="32"/>
      <c r="AD564" s="22"/>
      <c r="AE564" s="31"/>
      <c r="AF564" s="20"/>
      <c r="AG564" s="20"/>
      <c r="AH564" s="20"/>
      <c r="AI564" s="20"/>
      <c r="AJ564" s="20"/>
      <c r="AK564" s="20"/>
      <c r="AL564" s="20"/>
      <c r="AO564" s="20"/>
      <c r="AQ564" s="25"/>
      <c r="AR564" s="20"/>
      <c r="AT564" s="25"/>
      <c r="AU564" s="24"/>
      <c r="AW564" s="20"/>
      <c r="AX564" s="20"/>
      <c r="AY564" s="20"/>
      <c r="BC564" s="2">
        <v>320</v>
      </c>
      <c r="BD564" s="2">
        <v>300</v>
      </c>
      <c r="BE564" s="2">
        <v>280</v>
      </c>
      <c r="BF564" s="2">
        <v>3399</v>
      </c>
      <c r="BG564" s="2">
        <v>2450</v>
      </c>
      <c r="BH564" s="2">
        <v>3300</v>
      </c>
      <c r="BI564" s="43">
        <v>300</v>
      </c>
      <c r="BJ564" s="2">
        <v>380</v>
      </c>
      <c r="BK564" s="2">
        <v>1699</v>
      </c>
      <c r="BL564" s="2">
        <v>2390</v>
      </c>
      <c r="BM564" s="2">
        <v>2490</v>
      </c>
      <c r="BN564" s="2">
        <v>35200</v>
      </c>
      <c r="BO564" s="2">
        <v>349000</v>
      </c>
      <c r="BP564" s="2">
        <v>335</v>
      </c>
      <c r="BQ564" s="2">
        <v>365</v>
      </c>
      <c r="CB564" s="2">
        <f t="shared" si="139"/>
        <v>152.38</v>
      </c>
      <c r="CC564" s="2">
        <f t="shared" si="140"/>
        <v>142.86000000000001</v>
      </c>
      <c r="CD564" s="2">
        <f t="shared" si="141"/>
        <v>133.33000000000001</v>
      </c>
      <c r="CE564" s="2">
        <f t="shared" si="142"/>
        <v>1618.57</v>
      </c>
      <c r="CF564" s="2">
        <f t="shared" si="143"/>
        <v>1166.67</v>
      </c>
      <c r="CG564" s="2">
        <f t="shared" si="144"/>
        <v>1571.43</v>
      </c>
      <c r="CH564" s="50">
        <f t="shared" si="147"/>
        <v>165</v>
      </c>
      <c r="CI564" s="2">
        <f t="shared" si="138"/>
        <v>190</v>
      </c>
      <c r="CJ564" s="2">
        <f t="shared" si="135"/>
        <v>849.5</v>
      </c>
      <c r="CK564" s="2" t="s">
        <v>136</v>
      </c>
      <c r="CL564" s="2" t="s">
        <v>136</v>
      </c>
      <c r="CM564" s="2">
        <f t="shared" si="137"/>
        <v>31999.999999999996</v>
      </c>
      <c r="CN564" s="2" t="s">
        <v>136</v>
      </c>
      <c r="CO564" s="2">
        <f t="shared" si="145"/>
        <v>184.25</v>
      </c>
      <c r="CP564" s="2">
        <f t="shared" si="146"/>
        <v>240.9</v>
      </c>
    </row>
    <row r="565" spans="2:94" ht="15.75" hidden="1" customHeight="1">
      <c r="B565" s="2" t="s">
        <v>117</v>
      </c>
      <c r="C565" s="2" t="s">
        <v>118</v>
      </c>
      <c r="D565" s="2">
        <v>3.2</v>
      </c>
      <c r="E565" s="20" t="s">
        <v>119</v>
      </c>
      <c r="F565" s="20" t="s">
        <v>120</v>
      </c>
      <c r="G565" s="20" t="s">
        <v>142</v>
      </c>
      <c r="H565" s="20" t="s">
        <v>2497</v>
      </c>
      <c r="I565" s="20" t="s">
        <v>2498</v>
      </c>
      <c r="J565" s="20" t="s">
        <v>2499</v>
      </c>
      <c r="K565" s="20" t="s">
        <v>184</v>
      </c>
      <c r="L565" s="20" t="s">
        <v>250</v>
      </c>
      <c r="M565" s="20" t="s">
        <v>127</v>
      </c>
      <c r="N565" s="20"/>
      <c r="O565" s="20" t="s">
        <v>244</v>
      </c>
      <c r="P565" s="20" t="s">
        <v>337</v>
      </c>
      <c r="Q565" s="21">
        <v>46058</v>
      </c>
      <c r="R565" s="21">
        <v>46058</v>
      </c>
      <c r="S565" s="21">
        <v>46568</v>
      </c>
      <c r="T565" s="22">
        <v>320</v>
      </c>
      <c r="W565" s="20" t="s">
        <v>2497</v>
      </c>
      <c r="X565" s="32">
        <v>2240</v>
      </c>
      <c r="Y565" s="23">
        <v>0</v>
      </c>
      <c r="Z565" s="23">
        <v>0</v>
      </c>
      <c r="AA565" s="23">
        <v>0</v>
      </c>
      <c r="AB565" s="32">
        <v>2240</v>
      </c>
      <c r="AC565" s="22">
        <v>64</v>
      </c>
      <c r="AD565" s="22">
        <v>320</v>
      </c>
      <c r="AE565" s="24">
        <v>0.8</v>
      </c>
      <c r="AF565" s="20" t="s">
        <v>2498</v>
      </c>
      <c r="AG565" s="20" t="s">
        <v>2500</v>
      </c>
      <c r="AH565" s="20" t="s">
        <v>244</v>
      </c>
      <c r="AI565" s="20" t="s">
        <v>189</v>
      </c>
      <c r="AJ565" s="20" t="s">
        <v>142</v>
      </c>
      <c r="AK565" s="20" t="s">
        <v>127</v>
      </c>
      <c r="AL565" s="20" t="s">
        <v>337</v>
      </c>
      <c r="AM565" s="20" t="s">
        <v>133</v>
      </c>
      <c r="AN565" s="20" t="s">
        <v>134</v>
      </c>
      <c r="AO565" s="20" t="s">
        <v>2499</v>
      </c>
      <c r="AQ565" s="25" t="s">
        <v>134</v>
      </c>
      <c r="AR565" s="20" t="s">
        <v>117</v>
      </c>
      <c r="AT565" s="25" t="b">
        <v>1</v>
      </c>
      <c r="AU565" s="24">
        <v>0</v>
      </c>
      <c r="AW565" s="20" t="s">
        <v>135</v>
      </c>
      <c r="AY565" s="20" t="s">
        <v>127</v>
      </c>
      <c r="BC565" s="2">
        <v>340</v>
      </c>
      <c r="BD565" s="2">
        <v>320</v>
      </c>
      <c r="BE565" s="2">
        <v>300</v>
      </c>
      <c r="BF565" s="2">
        <v>3599</v>
      </c>
      <c r="BG565" s="2">
        <v>2600</v>
      </c>
      <c r="BH565" s="2">
        <v>3500</v>
      </c>
      <c r="BI565" s="43">
        <v>320</v>
      </c>
      <c r="BJ565" s="2">
        <v>400</v>
      </c>
      <c r="BK565" s="2">
        <v>1899</v>
      </c>
      <c r="BL565" s="2">
        <v>2550</v>
      </c>
      <c r="BM565" s="2">
        <v>2650</v>
      </c>
      <c r="BN565" s="2">
        <v>36300</v>
      </c>
      <c r="BO565" s="2">
        <v>359000</v>
      </c>
      <c r="BP565" s="2">
        <v>355</v>
      </c>
      <c r="BQ565" s="2">
        <v>385</v>
      </c>
      <c r="CB565" s="2">
        <f t="shared" si="139"/>
        <v>161.9</v>
      </c>
      <c r="CC565" s="2">
        <f t="shared" si="140"/>
        <v>152.38</v>
      </c>
      <c r="CD565" s="2">
        <f t="shared" si="141"/>
        <v>142.86000000000001</v>
      </c>
      <c r="CE565" s="2">
        <f t="shared" si="142"/>
        <v>1713.81</v>
      </c>
      <c r="CF565" s="2">
        <f t="shared" si="143"/>
        <v>1238.0999999999999</v>
      </c>
      <c r="CG565" s="2">
        <f t="shared" si="144"/>
        <v>1666.67</v>
      </c>
      <c r="CH565" s="50">
        <f t="shared" si="147"/>
        <v>176</v>
      </c>
      <c r="CI565" s="2">
        <f t="shared" si="138"/>
        <v>200</v>
      </c>
      <c r="CJ565" s="2">
        <f t="shared" si="135"/>
        <v>949.5</v>
      </c>
      <c r="CK565" s="2" t="s">
        <v>136</v>
      </c>
      <c r="CL565" s="2" t="s">
        <v>136</v>
      </c>
      <c r="CM565" s="2">
        <f t="shared" si="137"/>
        <v>33000</v>
      </c>
      <c r="CN565" s="2" t="s">
        <v>136</v>
      </c>
      <c r="CO565" s="2">
        <f t="shared" si="145"/>
        <v>195.25</v>
      </c>
      <c r="CP565" s="2">
        <f t="shared" si="146"/>
        <v>254.1</v>
      </c>
    </row>
  </sheetData>
  <sheetProtection sheet="1" objects="1" scenarios="1"/>
  <autoFilter ref="A7:CP565" xr:uid="{AA2DE7E4-34B5-514D-AF93-CBC5F57A2D68}">
    <filterColumn colId="4">
      <filters>
        <filter val="Shoes"/>
      </filters>
    </filterColumn>
  </autoFilter>
  <mergeCells count="1">
    <mergeCell ref="CB3:CP3"/>
  </mergeCells>
  <conditionalFormatting sqref="I1:I1048576">
    <cfRule type="duplicateValues" dxfId="1" priority="1"/>
  </conditionalFormatting>
  <conditionalFormatting sqref="I137:I468 I548:I1048576 J469:J547 I1:I134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1.SS26_Style Level_RRP_WSP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John Lee</cp:lastModifiedBy>
  <cp:revision/>
  <dcterms:created xsi:type="dcterms:W3CDTF">2025-03-03T09:04:33Z</dcterms:created>
  <dcterms:modified xsi:type="dcterms:W3CDTF">2025-04-04T10:52:23Z</dcterms:modified>
  <cp:category/>
  <cp:contentStatus/>
</cp:coreProperties>
</file>